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dmin/pCloud Drive/donnees/Affaire en cours  CAPMAS/912 895 Piscine Caneton/Pro Cap Mas/PRO PDF Cap Mas/Lot CVC/"/>
    </mc:Choice>
  </mc:AlternateContent>
  <xr:revisionPtr revIDLastSave="0" documentId="8_{12C38D37-E01D-854D-874D-0A006460457D}" xr6:coauthVersionLast="46" xr6:coauthVersionMax="46" xr10:uidLastSave="{00000000-0000-0000-0000-000000000000}"/>
  <bookViews>
    <workbookView xWindow="4040" yWindow="500" windowWidth="31500" windowHeight="25320"/>
  </bookViews>
  <sheets>
    <sheet name="Estim gymnase" sheetId="2" r:id="rId1"/>
  </sheets>
  <definedNames>
    <definedName name="_Toc104713516" localSheetId="0">'Estim gymnase'!#REF!</definedName>
    <definedName name="_Toc128218995" localSheetId="0">'Estim gymnase'!#REF!</definedName>
    <definedName name="_Toc209849630" localSheetId="0">'Estim gymnase'!#REF!</definedName>
    <definedName name="_Toc532803119" localSheetId="0">'Estim gymnase'!#REF!</definedName>
    <definedName name="_xlnm.Print_Titles" localSheetId="0">'Estim gymnase'!$1:$3</definedName>
    <definedName name="OLE_LINK2" localSheetId="0">'Estim gymnase'!#REF!</definedName>
    <definedName name="_xlnm.Print_Area" localSheetId="0">'Estim gymnase'!$A$1:$G$152</definedName>
  </definedNames>
  <calcPr calcId="191029" fullCalcOnLoad="1"/>
</workbook>
</file>

<file path=xl/calcChain.xml><?xml version="1.0" encoding="utf-8"?>
<calcChain xmlns="http://schemas.openxmlformats.org/spreadsheetml/2006/main">
  <c r="G50" i="2" l="1"/>
  <c r="G51" i="2"/>
  <c r="G40" i="2"/>
  <c r="G133" i="2"/>
  <c r="G132" i="2"/>
  <c r="G131" i="2"/>
  <c r="G130" i="2"/>
  <c r="G129" i="2"/>
  <c r="G128" i="2"/>
  <c r="G127" i="2"/>
  <c r="G116" i="2"/>
  <c r="G122" i="2" s="1"/>
  <c r="G60" i="2"/>
  <c r="G68" i="2"/>
  <c r="G63" i="2"/>
  <c r="D69" i="2"/>
  <c r="G29" i="2"/>
  <c r="G24" i="2"/>
  <c r="G25" i="2"/>
  <c r="G26" i="2"/>
  <c r="G27" i="2"/>
  <c r="G23" i="2"/>
  <c r="G107" i="2"/>
  <c r="G134" i="2"/>
  <c r="G135" i="2"/>
  <c r="G126" i="2"/>
  <c r="G34" i="2"/>
  <c r="G35" i="2"/>
  <c r="G139" i="2"/>
  <c r="G143" i="2" s="1"/>
  <c r="G118" i="2"/>
  <c r="G120" i="2"/>
  <c r="G42" i="2"/>
  <c r="G43" i="2"/>
  <c r="G44" i="2"/>
  <c r="G45" i="2"/>
  <c r="G46" i="2"/>
  <c r="G47" i="2"/>
  <c r="G48" i="2"/>
  <c r="G12" i="2"/>
  <c r="G13" i="2"/>
  <c r="G14" i="2"/>
  <c r="G17" i="2" s="1"/>
  <c r="G21" i="2"/>
  <c r="G41" i="2"/>
  <c r="G39" i="2"/>
  <c r="G94" i="2"/>
  <c r="G97" i="2" s="1"/>
  <c r="G95" i="2"/>
  <c r="G93" i="2"/>
  <c r="G85" i="2"/>
  <c r="G86" i="2"/>
  <c r="G87" i="2"/>
  <c r="G84" i="2"/>
  <c r="G74" i="2"/>
  <c r="G75" i="2"/>
  <c r="G79" i="2" s="1"/>
  <c r="G76" i="2"/>
  <c r="G77" i="2"/>
  <c r="G73" i="2"/>
  <c r="G65" i="2"/>
  <c r="G67" i="2"/>
  <c r="G64" i="2"/>
  <c r="G55" i="2"/>
  <c r="G69" i="2" s="1"/>
  <c r="G56" i="2"/>
  <c r="G57" i="2"/>
  <c r="G58" i="2"/>
  <c r="G59" i="2"/>
  <c r="G137" i="2"/>
  <c r="G31" i="2"/>
  <c r="G144" i="2" l="1"/>
  <c r="G89" i="2"/>
  <c r="G52" i="2"/>
  <c r="G98" i="2"/>
  <c r="G146" i="2" s="1"/>
  <c r="G148" i="2" l="1"/>
  <c r="G150" i="2"/>
</calcChain>
</file>

<file path=xl/sharedStrings.xml><?xml version="1.0" encoding="utf-8"?>
<sst xmlns="http://schemas.openxmlformats.org/spreadsheetml/2006/main" count="194" uniqueCount="139">
  <si>
    <t>DESIGNATION</t>
  </si>
  <si>
    <t>L'ensemble des prestations sera à estimer tel que</t>
  </si>
  <si>
    <t>décrit au  CCTP et suivant les plans,</t>
  </si>
  <si>
    <t>ens</t>
  </si>
  <si>
    <t>ml</t>
  </si>
  <si>
    <t>MONTANT TOTAL T.T.C</t>
  </si>
  <si>
    <t>PM</t>
  </si>
  <si>
    <t>u</t>
  </si>
  <si>
    <t>3</t>
  </si>
  <si>
    <t>3.1</t>
  </si>
  <si>
    <t>3.2</t>
  </si>
  <si>
    <t>3.3</t>
  </si>
  <si>
    <t>3.4</t>
  </si>
  <si>
    <t>3.5</t>
  </si>
  <si>
    <t>Généralités</t>
  </si>
  <si>
    <t>Etudes techniques</t>
  </si>
  <si>
    <t>U</t>
  </si>
  <si>
    <t>Prix unitaire</t>
  </si>
  <si>
    <t>Prix total</t>
  </si>
  <si>
    <t>Mise en service des installations</t>
  </si>
  <si>
    <t>Distribution</t>
  </si>
  <si>
    <t>Robinets de vidange</t>
  </si>
  <si>
    <t>Robinetterie</t>
  </si>
  <si>
    <t>Appareils sanitaires</t>
  </si>
  <si>
    <t>Descriptif des travaux de Plomberie sanitaire</t>
  </si>
  <si>
    <t>Protection incendie</t>
  </si>
  <si>
    <t>Signalisation</t>
  </si>
  <si>
    <t>Extincteurs</t>
  </si>
  <si>
    <t xml:space="preserve"> TOTAL HT  CHAPITRE 3.1</t>
  </si>
  <si>
    <t>Tubes en PVC pour évacuation</t>
  </si>
  <si>
    <t>Raccordement des appareils aux chutes</t>
  </si>
  <si>
    <t>eau pulvérisée</t>
  </si>
  <si>
    <t>CO2</t>
  </si>
  <si>
    <t xml:space="preserve"> TOTAL HT  CHAPITRE 3.5</t>
  </si>
  <si>
    <t>Equilibrage</t>
  </si>
  <si>
    <t>Marquage des circuits</t>
  </si>
  <si>
    <t>Installations chantier</t>
  </si>
  <si>
    <t>Alimentation principale</t>
  </si>
  <si>
    <t>poudre polyvalente</t>
  </si>
  <si>
    <t xml:space="preserve"> TOTAL HT  CHAPITRE 3.4</t>
  </si>
  <si>
    <t xml:space="preserve"> TOTAL HT  CHAPITRE 3.2</t>
  </si>
  <si>
    <t>3.4.1</t>
  </si>
  <si>
    <t>3.4.2</t>
  </si>
  <si>
    <t>3.4.3</t>
  </si>
  <si>
    <t>3.4.4</t>
  </si>
  <si>
    <t>3.4.5</t>
  </si>
  <si>
    <t>3.4.6</t>
  </si>
  <si>
    <t>3.6</t>
  </si>
  <si>
    <t>3.7</t>
  </si>
  <si>
    <t>3.7.1</t>
  </si>
  <si>
    <t>3.7.2</t>
  </si>
  <si>
    <t xml:space="preserve"> TOTAL HT  CHAPITRE 3.7</t>
  </si>
  <si>
    <t xml:space="preserve"> TOTAL HT  CHAPITRE 3.3</t>
  </si>
  <si>
    <t>Dispositif anti-bélier</t>
  </si>
  <si>
    <t>Evacuation eaux usées, eaux vannes</t>
  </si>
  <si>
    <t>Installation générale</t>
  </si>
  <si>
    <t>3.2.1</t>
  </si>
  <si>
    <t>3.2.2</t>
  </si>
  <si>
    <t>Réducteur de pression</t>
  </si>
  <si>
    <t>3.2.3</t>
  </si>
  <si>
    <t>Disconnecteur hydraulique</t>
  </si>
  <si>
    <t>3.2.4</t>
  </si>
  <si>
    <t>Clapet de non-retour antipollution</t>
  </si>
  <si>
    <t>Calorifuge des réseaux d'eau froide et d'eau chaude</t>
  </si>
  <si>
    <t>Robinet de puisage</t>
  </si>
  <si>
    <t xml:space="preserve">Porte balayette et balayette réf 823109 </t>
  </si>
  <si>
    <t>Porte papier hygiénique réf 878503</t>
  </si>
  <si>
    <t>Barre de relèvement inox</t>
  </si>
  <si>
    <t>Miroir</t>
  </si>
  <si>
    <t xml:space="preserve"> TOTAL HT  CHAPITRE 3.6</t>
  </si>
  <si>
    <t>Chutes et ventilations primaires</t>
  </si>
  <si>
    <t>3.8</t>
  </si>
  <si>
    <r>
      <t xml:space="preserve">WC </t>
    </r>
    <r>
      <rPr>
        <sz val="9"/>
        <rFont val="Calibri"/>
        <family val="2"/>
      </rPr>
      <t>type Brive 2 de JACOB DELAFON ou éq.</t>
    </r>
  </si>
  <si>
    <t xml:space="preserve">Production eau chaude sanitaire </t>
  </si>
  <si>
    <t>SO</t>
  </si>
  <si>
    <t xml:space="preserve">                       </t>
  </si>
  <si>
    <t xml:space="preserve"> TOTAL HT CHAPITRE 3</t>
  </si>
  <si>
    <t>Descriptif des travaux de Chauffage Ventilation</t>
  </si>
  <si>
    <t>4</t>
  </si>
  <si>
    <t>4.1</t>
  </si>
  <si>
    <t>4.2</t>
  </si>
  <si>
    <t>4.3</t>
  </si>
  <si>
    <t>4.4</t>
  </si>
  <si>
    <t xml:space="preserve"> TOTAL HT  CHAPITRE 4</t>
  </si>
  <si>
    <t>TOTAL HT CHAPITRE 3+4</t>
  </si>
  <si>
    <t>4.1.1</t>
  </si>
  <si>
    <t>4.1.2</t>
  </si>
  <si>
    <t xml:space="preserve"> TOTAL HT  CHAPITRE 4.1</t>
  </si>
  <si>
    <t>4.2.1</t>
  </si>
  <si>
    <t>Alimentation en eau</t>
  </si>
  <si>
    <t>4.2.2</t>
  </si>
  <si>
    <t>4.3.1</t>
  </si>
  <si>
    <t>4.3.2</t>
  </si>
  <si>
    <t>TOTAL HT  CHAPITRE 4.3</t>
  </si>
  <si>
    <t>Finitions</t>
  </si>
  <si>
    <t xml:space="preserve">Distribution </t>
  </si>
  <si>
    <t>Tuyauterie</t>
  </si>
  <si>
    <t xml:space="preserve">Calorifuge </t>
  </si>
  <si>
    <t>Accessoires</t>
  </si>
  <si>
    <t>4.3.3</t>
  </si>
  <si>
    <t>TOTAL HT  CHAPITRE 4.5</t>
  </si>
  <si>
    <t>Mise en service des centrales</t>
  </si>
  <si>
    <t>3.8.1</t>
  </si>
  <si>
    <t>3.8.2</t>
  </si>
  <si>
    <t xml:space="preserve"> TOTAL HT  CHAPITRE 3.8</t>
  </si>
  <si>
    <t>Tuyauterie eau froide et eau chaude et bouclage</t>
  </si>
  <si>
    <r>
      <t>Lavabos handicapés</t>
    </r>
    <r>
      <rPr>
        <sz val="9"/>
        <rFont val="Calibri"/>
        <family val="2"/>
      </rPr>
      <t xml:space="preserve"> </t>
    </r>
  </si>
  <si>
    <t>Vidoir</t>
  </si>
  <si>
    <t>TVA à 20%</t>
  </si>
  <si>
    <t>3.2.5</t>
  </si>
  <si>
    <t xml:space="preserve">Production calorifique </t>
  </si>
  <si>
    <r>
      <t xml:space="preserve">Production calorifique </t>
    </r>
    <r>
      <rPr>
        <sz val="9"/>
        <rFont val="Calibri"/>
        <family val="2"/>
      </rPr>
      <t>(réseau de chaleur)</t>
    </r>
  </si>
  <si>
    <t xml:space="preserve">Accessoires sanitaires </t>
  </si>
  <si>
    <t>siège de douche</t>
  </si>
  <si>
    <t>4.7</t>
  </si>
  <si>
    <t xml:space="preserve"> TOTAL HT  CHAPITRE 4.7</t>
  </si>
  <si>
    <t>Siphon de sol</t>
  </si>
  <si>
    <t>Compteur d'eau divisionnaire</t>
  </si>
  <si>
    <t>Douche communes</t>
  </si>
  <si>
    <t>douche individuelle</t>
  </si>
  <si>
    <t>Emission calorifique et renouvellement d'air</t>
  </si>
  <si>
    <t xml:space="preserve">Ventilation double </t>
  </si>
  <si>
    <t>tube frigorifique</t>
  </si>
  <si>
    <t xml:space="preserve">Conduits aérauliques </t>
  </si>
  <si>
    <t>PAS</t>
  </si>
  <si>
    <t>Rideau thermodynamique</t>
  </si>
  <si>
    <t>grille extérieure sorties toiture</t>
  </si>
  <si>
    <t>Bouche soufflage avec registre</t>
  </si>
  <si>
    <t>grilles reprise avec registre</t>
  </si>
  <si>
    <t>Pompe bouclage et accessoires</t>
  </si>
  <si>
    <t>PRO</t>
  </si>
  <si>
    <t>Vestiaires Les canetons</t>
  </si>
  <si>
    <t>tuyauterie intérieure calorifugée et piquage</t>
  </si>
  <si>
    <t>Mitigeurs</t>
  </si>
  <si>
    <t>mitigeurs lavabos</t>
  </si>
  <si>
    <t>mitigeurs douches</t>
  </si>
  <si>
    <t>CDPGF lot Chauffage Ventilation plomberie lot n°10</t>
  </si>
  <si>
    <t>Q BET</t>
  </si>
  <si>
    <t>Q 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</si>
</sst>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0" formatCode="_-* #,##0.00\ &quot;F&quot;_-;\-* #,##0.00\ &quot;F&quot;_-;_-* &quot;-&quot;??\ &quot;F&quot;_-;_-@_-"/>
    <numFmt numFmtId="184" formatCode="mmm\ yyyy"/>
    <numFmt numFmtId="193" formatCode="_-* #,##0.00\ [$€-40C]_-;\-* #,##0.00\ [$€-40C]_-;_-* &quot;-&quot;??\ [$€-40C]_-;_-@_-"/>
    <numFmt numFmtId="195" formatCode="#,##0.00\ &quot;€&quot;"/>
  </numFmts>
  <fonts count="10" x14ac:knownFonts="1">
    <font>
      <sz val="10"/>
      <name val="Arial"/>
    </font>
    <font>
      <sz val="10"/>
      <name val="Arial"/>
    </font>
    <font>
      <sz val="9"/>
      <name val="Calibri"/>
      <family val="2"/>
    </font>
    <font>
      <sz val="9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80" fontId="1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/>
    </xf>
    <xf numFmtId="49" fontId="4" fillId="0" borderId="6" xfId="0" applyNumberFormat="1" applyFont="1" applyBorder="1"/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8" xfId="0" applyNumberFormat="1" applyFont="1" applyBorder="1"/>
    <xf numFmtId="0" fontId="4" fillId="0" borderId="0" xfId="0" applyFont="1"/>
    <xf numFmtId="49" fontId="6" fillId="0" borderId="6" xfId="0" applyNumberFormat="1" applyFont="1" applyBorder="1"/>
    <xf numFmtId="49" fontId="5" fillId="0" borderId="6" xfId="0" applyNumberFormat="1" applyFont="1" applyBorder="1"/>
    <xf numFmtId="49" fontId="7" fillId="0" borderId="6" xfId="0" applyNumberFormat="1" applyFont="1" applyBorder="1"/>
    <xf numFmtId="49" fontId="5" fillId="0" borderId="1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Continuous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6" fillId="0" borderId="8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wrapText="1"/>
    </xf>
    <xf numFmtId="2" fontId="7" fillId="0" borderId="8" xfId="0" applyNumberFormat="1" applyFont="1" applyBorder="1" applyAlignment="1">
      <alignment horizontal="right"/>
    </xf>
    <xf numFmtId="49" fontId="5" fillId="0" borderId="10" xfId="0" applyNumberFormat="1" applyFont="1" applyBorder="1" applyAlignment="1">
      <alignment horizontal="center"/>
    </xf>
    <xf numFmtId="49" fontId="5" fillId="0" borderId="7" xfId="0" applyNumberFormat="1" applyFont="1" applyBorder="1"/>
    <xf numFmtId="49" fontId="4" fillId="0" borderId="10" xfId="0" applyNumberFormat="1" applyFont="1" applyBorder="1" applyAlignment="1">
      <alignment horizontal="center"/>
    </xf>
    <xf numFmtId="0" fontId="6" fillId="0" borderId="0" xfId="0" applyFont="1" applyBorder="1"/>
    <xf numFmtId="49" fontId="7" fillId="0" borderId="2" xfId="0" applyNumberFormat="1" applyFont="1" applyBorder="1" applyAlignment="1">
      <alignment horizontal="centerContinuous"/>
    </xf>
    <xf numFmtId="0" fontId="5" fillId="0" borderId="5" xfId="0" applyFont="1" applyBorder="1" applyAlignment="1">
      <alignment horizontal="center"/>
    </xf>
    <xf numFmtId="0" fontId="7" fillId="0" borderId="7" xfId="0" applyFont="1" applyBorder="1" applyAlignment="1">
      <alignment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2" xfId="0" applyFont="1" applyBorder="1"/>
    <xf numFmtId="0" fontId="7" fillId="0" borderId="13" xfId="0" applyFont="1" applyBorder="1" applyAlignment="1">
      <alignment wrapText="1"/>
    </xf>
    <xf numFmtId="0" fontId="6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49" fontId="7" fillId="0" borderId="6" xfId="0" applyNumberFormat="1" applyFont="1" applyBorder="1" applyAlignment="1">
      <alignment horizontal="right"/>
    </xf>
    <xf numFmtId="49" fontId="6" fillId="0" borderId="6" xfId="0" applyNumberFormat="1" applyFont="1" applyBorder="1" applyAlignment="1">
      <alignment horizontal="right"/>
    </xf>
    <xf numFmtId="2" fontId="4" fillId="0" borderId="0" xfId="0" applyNumberFormat="1" applyFont="1"/>
    <xf numFmtId="49" fontId="5" fillId="0" borderId="0" xfId="0" applyNumberFormat="1" applyFont="1" applyAlignment="1">
      <alignment horizontal="center"/>
    </xf>
    <xf numFmtId="49" fontId="4" fillId="0" borderId="0" xfId="0" applyNumberFormat="1" applyFont="1"/>
    <xf numFmtId="0" fontId="8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centerContinuous" vertical="top" wrapText="1"/>
    </xf>
    <xf numFmtId="3" fontId="9" fillId="0" borderId="17" xfId="0" applyNumberFormat="1" applyFont="1" applyBorder="1" applyAlignment="1">
      <alignment horizontal="centerContinuous" vertical="top" wrapText="1"/>
    </xf>
    <xf numFmtId="0" fontId="8" fillId="0" borderId="18" xfId="0" applyFont="1" applyBorder="1" applyAlignment="1">
      <alignment horizontal="right" vertical="center" wrapText="1"/>
    </xf>
    <xf numFmtId="0" fontId="8" fillId="0" borderId="19" xfId="0" applyFont="1" applyBorder="1" applyAlignment="1">
      <alignment horizontal="centerContinuous" vertical="center" wrapText="1"/>
    </xf>
    <xf numFmtId="0" fontId="8" fillId="0" borderId="20" xfId="0" applyFont="1" applyBorder="1" applyAlignment="1">
      <alignment horizontal="centerContinuous" vertical="top" wrapText="1"/>
    </xf>
    <xf numFmtId="3" fontId="9" fillId="0" borderId="20" xfId="0" applyNumberFormat="1" applyFont="1" applyBorder="1" applyAlignment="1">
      <alignment horizontal="centerContinuous" vertical="top" wrapText="1"/>
    </xf>
    <xf numFmtId="0" fontId="9" fillId="0" borderId="20" xfId="0" applyFont="1" applyBorder="1" applyAlignment="1">
      <alignment horizontal="centerContinuous" vertical="top" wrapText="1"/>
    </xf>
    <xf numFmtId="0" fontId="9" fillId="0" borderId="0" xfId="0" applyFont="1" applyBorder="1" applyAlignment="1">
      <alignment vertical="top" wrapText="1"/>
    </xf>
    <xf numFmtId="184" fontId="9" fillId="0" borderId="21" xfId="0" applyNumberFormat="1" applyFont="1" applyBorder="1" applyAlignment="1">
      <alignment vertical="top" wrapText="1"/>
    </xf>
    <xf numFmtId="49" fontId="7" fillId="0" borderId="0" xfId="0" applyNumberFormat="1" applyFont="1" applyBorder="1" applyAlignment="1">
      <alignment horizontal="right"/>
    </xf>
    <xf numFmtId="193" fontId="7" fillId="0" borderId="8" xfId="1" applyNumberFormat="1" applyFont="1" applyBorder="1" applyAlignment="1">
      <alignment horizontal="right"/>
    </xf>
    <xf numFmtId="193" fontId="7" fillId="0" borderId="8" xfId="0" applyNumberFormat="1" applyFont="1" applyBorder="1" applyAlignment="1">
      <alignment horizontal="right"/>
    </xf>
    <xf numFmtId="0" fontId="8" fillId="0" borderId="17" xfId="0" applyFont="1" applyBorder="1" applyAlignment="1">
      <alignment horizontal="centerContinuous" vertical="top" wrapText="1"/>
    </xf>
    <xf numFmtId="2" fontId="4" fillId="0" borderId="0" xfId="0" applyNumberFormat="1" applyFont="1" applyBorder="1"/>
    <xf numFmtId="0" fontId="4" fillId="0" borderId="0" xfId="0" applyFont="1" applyBorder="1"/>
    <xf numFmtId="49" fontId="5" fillId="0" borderId="0" xfId="0" applyNumberFormat="1" applyFont="1" applyBorder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7" fillId="0" borderId="6" xfId="0" applyNumberFormat="1" applyFont="1" applyBorder="1" applyAlignment="1">
      <alignment horizontal="left"/>
    </xf>
    <xf numFmtId="49" fontId="7" fillId="0" borderId="9" xfId="0" applyNumberFormat="1" applyFont="1" applyBorder="1"/>
    <xf numFmtId="0" fontId="6" fillId="0" borderId="22" xfId="0" applyFont="1" applyBorder="1" applyAlignment="1">
      <alignment horizontal="center"/>
    </xf>
    <xf numFmtId="0" fontId="4" fillId="0" borderId="15" xfId="0" applyFont="1" applyBorder="1"/>
    <xf numFmtId="0" fontId="6" fillId="0" borderId="15" xfId="0" applyFont="1" applyBorder="1"/>
    <xf numFmtId="2" fontId="4" fillId="0" borderId="15" xfId="0" applyNumberFormat="1" applyFont="1" applyBorder="1"/>
    <xf numFmtId="0" fontId="4" fillId="0" borderId="20" xfId="0" applyFont="1" applyBorder="1"/>
    <xf numFmtId="0" fontId="6" fillId="0" borderId="20" xfId="0" applyFont="1" applyBorder="1"/>
    <xf numFmtId="0" fontId="4" fillId="0" borderId="20" xfId="0" applyFont="1" applyBorder="1" applyAlignment="1">
      <alignment horizontal="center"/>
    </xf>
    <xf numFmtId="2" fontId="4" fillId="0" borderId="20" xfId="0" applyNumberFormat="1" applyFont="1" applyBorder="1"/>
    <xf numFmtId="49" fontId="7" fillId="0" borderId="7" xfId="0" applyNumberFormat="1" applyFont="1" applyBorder="1" applyAlignment="1">
      <alignment horizontal="centerContinuous"/>
    </xf>
    <xf numFmtId="49" fontId="4" fillId="0" borderId="7" xfId="0" applyNumberFormat="1" applyFont="1" applyBorder="1"/>
    <xf numFmtId="0" fontId="7" fillId="0" borderId="6" xfId="0" applyFont="1" applyBorder="1" applyAlignment="1">
      <alignment wrapText="1"/>
    </xf>
    <xf numFmtId="195" fontId="4" fillId="0" borderId="8" xfId="0" applyNumberFormat="1" applyFont="1" applyBorder="1"/>
    <xf numFmtId="195" fontId="6" fillId="0" borderId="3" xfId="0" applyNumberFormat="1" applyFont="1" applyBorder="1" applyAlignment="1">
      <alignment horizontal="left"/>
    </xf>
    <xf numFmtId="195" fontId="7" fillId="0" borderId="4" xfId="0" applyNumberFormat="1" applyFont="1" applyBorder="1" applyAlignment="1">
      <alignment horizontal="right"/>
    </xf>
    <xf numFmtId="195" fontId="6" fillId="0" borderId="8" xfId="0" applyNumberFormat="1" applyFont="1" applyBorder="1" applyAlignment="1">
      <alignment horizontal="left"/>
    </xf>
    <xf numFmtId="195" fontId="6" fillId="0" borderId="11" xfId="0" applyNumberFormat="1" applyFont="1" applyBorder="1" applyAlignment="1">
      <alignment horizontal="left"/>
    </xf>
    <xf numFmtId="195" fontId="6" fillId="0" borderId="0" xfId="0" applyNumberFormat="1" applyFont="1" applyBorder="1" applyAlignment="1">
      <alignment horizontal="left"/>
    </xf>
    <xf numFmtId="195" fontId="5" fillId="0" borderId="23" xfId="0" applyNumberFormat="1" applyFont="1" applyBorder="1" applyAlignment="1">
      <alignment horizontal="right"/>
    </xf>
    <xf numFmtId="195" fontId="6" fillId="0" borderId="11" xfId="0" applyNumberFormat="1" applyFont="1" applyBorder="1" applyAlignment="1">
      <alignment horizontal="center"/>
    </xf>
    <xf numFmtId="195" fontId="6" fillId="0" borderId="8" xfId="0" applyNumberFormat="1" applyFont="1" applyBorder="1" applyAlignment="1">
      <alignment horizontal="center"/>
    </xf>
    <xf numFmtId="195" fontId="4" fillId="0" borderId="14" xfId="0" applyNumberFormat="1" applyFont="1" applyBorder="1"/>
    <xf numFmtId="195" fontId="7" fillId="0" borderId="24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left"/>
    </xf>
    <xf numFmtId="49" fontId="5" fillId="0" borderId="19" xfId="0" applyNumberFormat="1" applyFont="1" applyBorder="1" applyAlignment="1">
      <alignment horizontal="center"/>
    </xf>
    <xf numFmtId="193" fontId="7" fillId="0" borderId="4" xfId="1" applyNumberFormat="1" applyFont="1" applyBorder="1" applyAlignment="1">
      <alignment horizontal="left"/>
    </xf>
    <xf numFmtId="49" fontId="5" fillId="0" borderId="25" xfId="0" applyNumberFormat="1" applyFont="1" applyBorder="1" applyAlignment="1">
      <alignment horizontal="center"/>
    </xf>
    <xf numFmtId="49" fontId="7" fillId="0" borderId="26" xfId="0" applyNumberFormat="1" applyFont="1" applyBorder="1" applyAlignment="1">
      <alignment horizontal="centerContinuous"/>
    </xf>
    <xf numFmtId="0" fontId="6" fillId="0" borderId="27" xfId="0" applyFont="1" applyBorder="1" applyAlignment="1">
      <alignment horizontal="center"/>
    </xf>
    <xf numFmtId="195" fontId="6" fillId="0" borderId="28" xfId="0" applyNumberFormat="1" applyFont="1" applyBorder="1" applyAlignment="1">
      <alignment horizontal="left"/>
    </xf>
    <xf numFmtId="195" fontId="7" fillId="0" borderId="29" xfId="0" applyNumberFormat="1" applyFont="1" applyBorder="1" applyAlignment="1">
      <alignment horizontal="right"/>
    </xf>
    <xf numFmtId="195" fontId="4" fillId="0" borderId="11" xfId="0" applyNumberFormat="1" applyFont="1" applyBorder="1"/>
    <xf numFmtId="0" fontId="5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195" fontId="4" fillId="0" borderId="11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Continuous" vertical="top" wrapText="1"/>
    </xf>
    <xf numFmtId="0" fontId="6" fillId="0" borderId="9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2" fontId="4" fillId="0" borderId="11" xfId="0" applyNumberFormat="1" applyFont="1" applyBorder="1"/>
    <xf numFmtId="2" fontId="6" fillId="0" borderId="3" xfId="0" applyNumberFormat="1" applyFont="1" applyBorder="1" applyAlignment="1">
      <alignment horizontal="left"/>
    </xf>
    <xf numFmtId="2" fontId="6" fillId="0" borderId="11" xfId="0" applyNumberFormat="1" applyFont="1" applyBorder="1" applyAlignment="1">
      <alignment horizontal="left"/>
    </xf>
    <xf numFmtId="2" fontId="6" fillId="0" borderId="11" xfId="0" applyNumberFormat="1" applyFont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4" fillId="0" borderId="31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50800</xdr:rowOff>
    </xdr:from>
    <xdr:to>
      <xdr:col>1</xdr:col>
      <xdr:colOff>76200</xdr:colOff>
      <xdr:row>0</xdr:row>
      <xdr:rowOff>635000</xdr:rowOff>
    </xdr:to>
    <xdr:pic>
      <xdr:nvPicPr>
        <xdr:cNvPr id="1137" name="Image 2" descr="Capmas 2010.jpg">
          <a:extLst>
            <a:ext uri="{FF2B5EF4-FFF2-40B4-BE49-F238E27FC236}">
              <a16:creationId xmlns:a16="http://schemas.microsoft.com/office/drawing/2014/main" id="{F5640896-77BE-D545-9E6C-6AE3283170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0800"/>
          <a:ext cx="673100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3"/>
  <sheetViews>
    <sheetView showGridLines="0" showZeros="0" tabSelected="1" view="pageBreakPreview" zoomScaleNormal="90" zoomScaleSheetLayoutView="100" workbookViewId="0">
      <selection activeCell="D18" sqref="D18"/>
    </sheetView>
  </sheetViews>
  <sheetFormatPr baseColWidth="10" defaultColWidth="11.5" defaultRowHeight="14" x14ac:dyDescent="0.2"/>
  <cols>
    <col min="1" max="1" width="9.33203125" style="13" customWidth="1"/>
    <col min="2" max="2" width="51.83203125" style="46" customWidth="1"/>
    <col min="3" max="3" width="7.83203125" style="47" customWidth="1"/>
    <col min="4" max="5" width="8.5" style="13" customWidth="1"/>
    <col min="6" max="6" width="10.83203125" style="45" customWidth="1"/>
    <col min="7" max="7" width="12.6640625" style="45" customWidth="1"/>
    <col min="8" max="14" width="11.5" style="13"/>
    <col min="15" max="15" width="19.1640625" style="13" customWidth="1"/>
    <col min="16" max="18" width="11.5" style="13"/>
    <col min="19" max="19" width="12.5" style="13" bestFit="1" customWidth="1"/>
    <col min="20" max="16384" width="11.5" style="13"/>
  </cols>
  <sheetData>
    <row r="1" spans="1:7" s="1" customFormat="1" ht="52.5" customHeight="1" x14ac:dyDescent="0.15">
      <c r="A1" s="48" t="s">
        <v>75</v>
      </c>
      <c r="B1" s="61" t="s">
        <v>131</v>
      </c>
      <c r="C1" s="50"/>
      <c r="D1" s="49"/>
      <c r="E1" s="49"/>
      <c r="F1" s="49"/>
      <c r="G1" s="51" t="s">
        <v>130</v>
      </c>
    </row>
    <row r="2" spans="1:7" s="1" customFormat="1" ht="23.25" customHeight="1" x14ac:dyDescent="0.15">
      <c r="A2" s="52"/>
      <c r="B2" s="53" t="s">
        <v>136</v>
      </c>
      <c r="C2" s="54"/>
      <c r="D2" s="55"/>
      <c r="E2" s="103"/>
      <c r="F2" s="56"/>
      <c r="G2" s="57">
        <v>44256</v>
      </c>
    </row>
    <row r="3" spans="1:7" s="7" customFormat="1" ht="25.5" customHeight="1" x14ac:dyDescent="0.15">
      <c r="A3" s="2"/>
      <c r="B3" s="3" t="s">
        <v>0</v>
      </c>
      <c r="C3" s="4" t="s">
        <v>16</v>
      </c>
      <c r="D3" s="5" t="s">
        <v>137</v>
      </c>
      <c r="E3" s="5" t="s">
        <v>138</v>
      </c>
      <c r="F3" s="4" t="s">
        <v>17</v>
      </c>
      <c r="G3" s="6" t="s">
        <v>18</v>
      </c>
    </row>
    <row r="4" spans="1:7" x14ac:dyDescent="0.2">
      <c r="A4" s="8"/>
      <c r="B4" s="9"/>
      <c r="C4" s="10"/>
      <c r="D4" s="11"/>
      <c r="E4" s="115"/>
      <c r="F4" s="110"/>
      <c r="G4" s="12"/>
    </row>
    <row r="5" spans="1:7" x14ac:dyDescent="0.2">
      <c r="A5" s="8"/>
      <c r="B5" s="14" t="s">
        <v>1</v>
      </c>
      <c r="C5" s="10"/>
      <c r="D5" s="11"/>
      <c r="E5" s="10"/>
      <c r="F5" s="110"/>
      <c r="G5" s="12"/>
    </row>
    <row r="6" spans="1:7" x14ac:dyDescent="0.2">
      <c r="A6" s="8"/>
      <c r="B6" s="14" t="s">
        <v>2</v>
      </c>
      <c r="C6" s="10"/>
      <c r="D6" s="11"/>
      <c r="E6" s="10"/>
      <c r="F6" s="110"/>
      <c r="G6" s="12"/>
    </row>
    <row r="7" spans="1:7" x14ac:dyDescent="0.2">
      <c r="A7" s="8"/>
      <c r="B7" s="14"/>
      <c r="C7" s="10"/>
      <c r="D7" s="11"/>
      <c r="E7" s="10"/>
      <c r="F7" s="110"/>
      <c r="G7" s="12"/>
    </row>
    <row r="8" spans="1:7" x14ac:dyDescent="0.2">
      <c r="A8" s="8" t="s">
        <v>8</v>
      </c>
      <c r="B8" s="15" t="s">
        <v>24</v>
      </c>
      <c r="C8" s="10"/>
      <c r="D8" s="11"/>
      <c r="E8" s="10"/>
      <c r="F8" s="110"/>
      <c r="G8" s="12"/>
    </row>
    <row r="9" spans="1:7" x14ac:dyDescent="0.2">
      <c r="A9" s="8"/>
      <c r="B9" s="15"/>
      <c r="C9" s="10"/>
      <c r="D9" s="11"/>
      <c r="E9" s="10"/>
      <c r="F9" s="110"/>
      <c r="G9" s="12"/>
    </row>
    <row r="10" spans="1:7" x14ac:dyDescent="0.2">
      <c r="A10" s="8" t="s">
        <v>9</v>
      </c>
      <c r="B10" s="15" t="s">
        <v>14</v>
      </c>
      <c r="C10" s="10"/>
      <c r="D10" s="11"/>
      <c r="E10" s="10"/>
      <c r="F10" s="110"/>
      <c r="G10" s="12"/>
    </row>
    <row r="11" spans="1:7" x14ac:dyDescent="0.2">
      <c r="A11" s="8"/>
      <c r="B11" s="16"/>
      <c r="C11" s="10"/>
      <c r="D11" s="11"/>
      <c r="E11" s="10"/>
      <c r="F11" s="110"/>
      <c r="G11" s="12"/>
    </row>
    <row r="12" spans="1:7" x14ac:dyDescent="0.2">
      <c r="A12" s="8"/>
      <c r="B12" s="14" t="s">
        <v>36</v>
      </c>
      <c r="C12" s="10" t="s">
        <v>3</v>
      </c>
      <c r="D12" s="11">
        <v>1</v>
      </c>
      <c r="E12" s="10"/>
      <c r="F12" s="99"/>
      <c r="G12" s="80">
        <f>F12</f>
        <v>0</v>
      </c>
    </row>
    <row r="13" spans="1:7" x14ac:dyDescent="0.2">
      <c r="A13" s="8"/>
      <c r="B13" s="14"/>
      <c r="C13" s="10"/>
      <c r="D13" s="11"/>
      <c r="E13" s="10"/>
      <c r="F13" s="99"/>
      <c r="G13" s="80">
        <f>F13</f>
        <v>0</v>
      </c>
    </row>
    <row r="14" spans="1:7" x14ac:dyDescent="0.2">
      <c r="A14" s="8"/>
      <c r="B14" s="14" t="s">
        <v>15</v>
      </c>
      <c r="C14" s="10" t="s">
        <v>3</v>
      </c>
      <c r="D14" s="11">
        <v>1</v>
      </c>
      <c r="E14" s="10"/>
      <c r="F14" s="99"/>
      <c r="G14" s="80">
        <f>F14</f>
        <v>0</v>
      </c>
    </row>
    <row r="15" spans="1:7" x14ac:dyDescent="0.2">
      <c r="A15" s="8"/>
      <c r="B15" s="14"/>
      <c r="C15" s="10"/>
      <c r="D15" s="11"/>
      <c r="E15" s="10"/>
      <c r="F15" s="99"/>
      <c r="G15" s="80"/>
    </row>
    <row r="16" spans="1:7" x14ac:dyDescent="0.2">
      <c r="A16" s="8"/>
      <c r="B16" s="14"/>
      <c r="C16" s="10"/>
      <c r="D16" s="11"/>
      <c r="E16" s="10"/>
      <c r="F16" s="99"/>
      <c r="G16" s="80"/>
    </row>
    <row r="17" spans="1:7" x14ac:dyDescent="0.2">
      <c r="A17" s="17"/>
      <c r="B17" s="18" t="s">
        <v>28</v>
      </c>
      <c r="C17" s="19"/>
      <c r="D17" s="104"/>
      <c r="E17" s="19"/>
      <c r="F17" s="81"/>
      <c r="G17" s="82">
        <f>SUM(G12:G16)</f>
        <v>0</v>
      </c>
    </row>
    <row r="18" spans="1:7" x14ac:dyDescent="0.2">
      <c r="A18" s="8"/>
      <c r="B18" s="15"/>
      <c r="C18" s="20"/>
      <c r="D18" s="21"/>
      <c r="E18" s="20"/>
      <c r="F18" s="84"/>
      <c r="G18" s="83"/>
    </row>
    <row r="19" spans="1:7" x14ac:dyDescent="0.2">
      <c r="A19" s="23" t="s">
        <v>10</v>
      </c>
      <c r="B19" s="15" t="s">
        <v>55</v>
      </c>
      <c r="C19" s="20" t="s">
        <v>6</v>
      </c>
      <c r="D19" s="21"/>
      <c r="E19" s="20"/>
      <c r="F19" s="84"/>
      <c r="G19" s="83"/>
    </row>
    <row r="20" spans="1:7" x14ac:dyDescent="0.2">
      <c r="A20" s="23"/>
      <c r="B20" s="15"/>
      <c r="C20" s="20"/>
      <c r="D20" s="21"/>
      <c r="E20" s="20"/>
      <c r="F20" s="84"/>
      <c r="G20" s="83"/>
    </row>
    <row r="21" spans="1:7" x14ac:dyDescent="0.2">
      <c r="A21" s="23" t="s">
        <v>56</v>
      </c>
      <c r="B21" s="15" t="s">
        <v>37</v>
      </c>
      <c r="C21" s="20" t="s">
        <v>4</v>
      </c>
      <c r="D21" s="21">
        <v>10</v>
      </c>
      <c r="E21" s="20"/>
      <c r="F21" s="99"/>
      <c r="G21" s="80">
        <f>F21*D21</f>
        <v>0</v>
      </c>
    </row>
    <row r="22" spans="1:7" x14ac:dyDescent="0.2">
      <c r="A22" s="23"/>
      <c r="B22" s="15"/>
      <c r="C22" s="20"/>
      <c r="D22" s="21"/>
      <c r="E22" s="20"/>
      <c r="F22" s="99"/>
      <c r="G22" s="80"/>
    </row>
    <row r="23" spans="1:7" x14ac:dyDescent="0.2">
      <c r="A23" s="23" t="s">
        <v>57</v>
      </c>
      <c r="B23" s="15" t="s">
        <v>58</v>
      </c>
      <c r="C23" s="20" t="s">
        <v>74</v>
      </c>
      <c r="D23" s="21">
        <v>0</v>
      </c>
      <c r="E23" s="20"/>
      <c r="F23" s="84"/>
      <c r="G23" s="83">
        <f>F23*D23</f>
        <v>0</v>
      </c>
    </row>
    <row r="24" spans="1:7" x14ac:dyDescent="0.2">
      <c r="A24" s="23"/>
      <c r="B24" s="15"/>
      <c r="C24" s="20"/>
      <c r="D24" s="21"/>
      <c r="E24" s="20"/>
      <c r="F24" s="84"/>
      <c r="G24" s="83">
        <f>F24*D24</f>
        <v>0</v>
      </c>
    </row>
    <row r="25" spans="1:7" x14ac:dyDescent="0.2">
      <c r="A25" s="23" t="s">
        <v>59</v>
      </c>
      <c r="B25" s="15" t="s">
        <v>60</v>
      </c>
      <c r="C25" s="20" t="s">
        <v>74</v>
      </c>
      <c r="D25" s="21">
        <v>0</v>
      </c>
      <c r="E25" s="20"/>
      <c r="F25" s="84"/>
      <c r="G25" s="83">
        <f>F25*D25</f>
        <v>0</v>
      </c>
    </row>
    <row r="26" spans="1:7" x14ac:dyDescent="0.2">
      <c r="A26" s="23"/>
      <c r="B26" s="15"/>
      <c r="C26" s="20"/>
      <c r="D26" s="21">
        <v>0</v>
      </c>
      <c r="E26" s="20"/>
      <c r="F26" s="84"/>
      <c r="G26" s="83">
        <f>F26*D26</f>
        <v>0</v>
      </c>
    </row>
    <row r="27" spans="1:7" x14ac:dyDescent="0.2">
      <c r="A27" s="23" t="s">
        <v>61</v>
      </c>
      <c r="B27" s="15" t="s">
        <v>62</v>
      </c>
      <c r="C27" s="20" t="s">
        <v>74</v>
      </c>
      <c r="D27" s="21">
        <v>0</v>
      </c>
      <c r="E27" s="20"/>
      <c r="F27" s="84"/>
      <c r="G27" s="83">
        <f>F27*D27</f>
        <v>0</v>
      </c>
    </row>
    <row r="28" spans="1:7" x14ac:dyDescent="0.2">
      <c r="A28" s="23"/>
      <c r="B28" s="15"/>
      <c r="C28" s="20"/>
      <c r="D28" s="21"/>
      <c r="E28" s="20"/>
      <c r="F28" s="84"/>
      <c r="G28" s="83"/>
    </row>
    <row r="29" spans="1:7" x14ac:dyDescent="0.2">
      <c r="A29" s="23" t="s">
        <v>109</v>
      </c>
      <c r="B29" s="15" t="s">
        <v>117</v>
      </c>
      <c r="C29" s="20" t="s">
        <v>3</v>
      </c>
      <c r="D29" s="21">
        <v>1</v>
      </c>
      <c r="E29" s="20"/>
      <c r="F29" s="84"/>
      <c r="G29" s="83">
        <f>F29*D29</f>
        <v>0</v>
      </c>
    </row>
    <row r="30" spans="1:7" x14ac:dyDescent="0.2">
      <c r="A30" s="23"/>
      <c r="B30" s="15"/>
      <c r="C30" s="20"/>
      <c r="D30" s="21"/>
      <c r="E30" s="20"/>
      <c r="F30" s="84"/>
      <c r="G30" s="83"/>
    </row>
    <row r="31" spans="1:7" x14ac:dyDescent="0.2">
      <c r="A31" s="17"/>
      <c r="B31" s="18" t="s">
        <v>40</v>
      </c>
      <c r="C31" s="19"/>
      <c r="D31" s="104"/>
      <c r="E31" s="19"/>
      <c r="F31" s="81"/>
      <c r="G31" s="82">
        <f>SUM(G21:G30)</f>
        <v>0</v>
      </c>
    </row>
    <row r="32" spans="1:7" x14ac:dyDescent="0.2">
      <c r="A32" s="8"/>
      <c r="B32" s="15"/>
      <c r="C32" s="20"/>
      <c r="D32" s="21"/>
      <c r="E32" s="20"/>
      <c r="F32" s="84"/>
      <c r="G32" s="83"/>
    </row>
    <row r="33" spans="1:7" x14ac:dyDescent="0.2">
      <c r="A33" s="8" t="s">
        <v>11</v>
      </c>
      <c r="B33" s="15" t="s">
        <v>73</v>
      </c>
      <c r="C33" s="20" t="s">
        <v>6</v>
      </c>
      <c r="D33" s="21"/>
      <c r="E33" s="20"/>
      <c r="F33" s="84"/>
      <c r="G33" s="83"/>
    </row>
    <row r="34" spans="1:7" x14ac:dyDescent="0.2">
      <c r="A34" s="8"/>
      <c r="B34" s="9"/>
      <c r="C34" s="20"/>
      <c r="D34" s="21"/>
      <c r="E34" s="20"/>
      <c r="F34" s="99"/>
      <c r="G34" s="80">
        <f>D34*F34</f>
        <v>0</v>
      </c>
    </row>
    <row r="35" spans="1:7" x14ac:dyDescent="0.2">
      <c r="A35" s="17"/>
      <c r="B35" s="18" t="s">
        <v>52</v>
      </c>
      <c r="C35" s="19"/>
      <c r="D35" s="104"/>
      <c r="E35" s="19"/>
      <c r="F35" s="81"/>
      <c r="G35" s="82">
        <f>SUM(G33:G34)</f>
        <v>0</v>
      </c>
    </row>
    <row r="36" spans="1:7" x14ac:dyDescent="0.2">
      <c r="A36" s="8"/>
      <c r="B36" s="15"/>
      <c r="C36" s="20"/>
      <c r="D36" s="21"/>
      <c r="E36" s="20"/>
      <c r="F36" s="84"/>
      <c r="G36" s="83"/>
    </row>
    <row r="37" spans="1:7" x14ac:dyDescent="0.2">
      <c r="A37" s="8" t="s">
        <v>12</v>
      </c>
      <c r="B37" s="16" t="s">
        <v>20</v>
      </c>
      <c r="C37" s="20"/>
      <c r="D37" s="21"/>
      <c r="E37" s="20"/>
      <c r="F37" s="84"/>
      <c r="G37" s="83"/>
    </row>
    <row r="38" spans="1:7" x14ac:dyDescent="0.2">
      <c r="A38" s="8"/>
      <c r="B38" s="15"/>
      <c r="C38" s="20"/>
      <c r="D38" s="21"/>
      <c r="E38" s="20"/>
      <c r="F38" s="84"/>
      <c r="G38" s="83"/>
    </row>
    <row r="39" spans="1:7" x14ac:dyDescent="0.2">
      <c r="A39" s="8" t="s">
        <v>41</v>
      </c>
      <c r="B39" s="16" t="s">
        <v>105</v>
      </c>
      <c r="C39" s="20" t="s">
        <v>4</v>
      </c>
      <c r="D39" s="21">
        <v>150</v>
      </c>
      <c r="E39" s="20"/>
      <c r="F39" s="99"/>
      <c r="G39" s="80">
        <f>F39*D39</f>
        <v>0</v>
      </c>
    </row>
    <row r="40" spans="1:7" x14ac:dyDescent="0.2">
      <c r="A40" s="24"/>
      <c r="B40" s="14" t="s">
        <v>129</v>
      </c>
      <c r="C40" s="20" t="s">
        <v>3</v>
      </c>
      <c r="D40" s="21">
        <v>1</v>
      </c>
      <c r="E40" s="20"/>
      <c r="F40" s="99"/>
      <c r="G40" s="80">
        <f>F40*D40</f>
        <v>0</v>
      </c>
    </row>
    <row r="41" spans="1:7" x14ac:dyDescent="0.2">
      <c r="A41" s="8" t="s">
        <v>42</v>
      </c>
      <c r="B41" s="16" t="s">
        <v>63</v>
      </c>
      <c r="C41" s="20" t="s">
        <v>4</v>
      </c>
      <c r="D41" s="21">
        <v>150</v>
      </c>
      <c r="E41" s="20"/>
      <c r="F41" s="99"/>
      <c r="G41" s="80">
        <f>F41*D41</f>
        <v>0</v>
      </c>
    </row>
    <row r="42" spans="1:7" x14ac:dyDescent="0.2">
      <c r="A42" s="8"/>
      <c r="B42" s="14"/>
      <c r="C42" s="20"/>
      <c r="D42" s="21"/>
      <c r="E42" s="20"/>
      <c r="F42" s="99"/>
      <c r="G42" s="80">
        <f t="shared" ref="G42:G48" si="0">F42*D42</f>
        <v>0</v>
      </c>
    </row>
    <row r="43" spans="1:7" x14ac:dyDescent="0.2">
      <c r="A43" s="8" t="s">
        <v>43</v>
      </c>
      <c r="B43" s="16" t="s">
        <v>21</v>
      </c>
      <c r="C43" s="20" t="s">
        <v>3</v>
      </c>
      <c r="D43" s="21">
        <v>1</v>
      </c>
      <c r="E43" s="20"/>
      <c r="F43" s="99"/>
      <c r="G43" s="80">
        <f t="shared" si="0"/>
        <v>0</v>
      </c>
    </row>
    <row r="44" spans="1:7" x14ac:dyDescent="0.2">
      <c r="A44" s="8"/>
      <c r="B44" s="16"/>
      <c r="C44" s="20"/>
      <c r="D44" s="21"/>
      <c r="E44" s="20"/>
      <c r="F44" s="99"/>
      <c r="G44" s="80">
        <f t="shared" si="0"/>
        <v>0</v>
      </c>
    </row>
    <row r="45" spans="1:7" x14ac:dyDescent="0.2">
      <c r="A45" s="8" t="s">
        <v>44</v>
      </c>
      <c r="B45" s="16" t="s">
        <v>53</v>
      </c>
      <c r="C45" s="20" t="s">
        <v>3</v>
      </c>
      <c r="D45" s="21">
        <v>1</v>
      </c>
      <c r="E45" s="20"/>
      <c r="F45" s="99"/>
      <c r="G45" s="80">
        <f t="shared" si="0"/>
        <v>0</v>
      </c>
    </row>
    <row r="46" spans="1:7" x14ac:dyDescent="0.2">
      <c r="A46" s="8"/>
      <c r="B46" s="16"/>
      <c r="C46" s="20"/>
      <c r="D46" s="21"/>
      <c r="E46" s="20"/>
      <c r="F46" s="99"/>
      <c r="G46" s="80">
        <f t="shared" si="0"/>
        <v>0</v>
      </c>
    </row>
    <row r="47" spans="1:7" x14ac:dyDescent="0.2">
      <c r="A47" s="8" t="s">
        <v>45</v>
      </c>
      <c r="B47" s="15" t="s">
        <v>22</v>
      </c>
      <c r="C47" s="20" t="s">
        <v>3</v>
      </c>
      <c r="D47" s="21">
        <v>1</v>
      </c>
      <c r="E47" s="20"/>
      <c r="F47" s="99"/>
      <c r="G47" s="80">
        <f t="shared" si="0"/>
        <v>0</v>
      </c>
    </row>
    <row r="48" spans="1:7" x14ac:dyDescent="0.2">
      <c r="A48" s="8"/>
      <c r="B48" s="15"/>
      <c r="C48" s="20"/>
      <c r="D48" s="21"/>
      <c r="E48" s="20"/>
      <c r="F48" s="99"/>
      <c r="G48" s="80">
        <f t="shared" si="0"/>
        <v>0</v>
      </c>
    </row>
    <row r="49" spans="1:7" x14ac:dyDescent="0.2">
      <c r="A49" s="8" t="s">
        <v>46</v>
      </c>
      <c r="B49" s="15" t="s">
        <v>133</v>
      </c>
      <c r="C49" s="20"/>
      <c r="D49" s="21"/>
      <c r="E49" s="20"/>
      <c r="F49" s="99"/>
      <c r="G49" s="80"/>
    </row>
    <row r="50" spans="1:7" x14ac:dyDescent="0.2">
      <c r="A50" s="8"/>
      <c r="B50" s="9" t="s">
        <v>134</v>
      </c>
      <c r="C50" s="20" t="s">
        <v>7</v>
      </c>
      <c r="D50" s="21">
        <v>4</v>
      </c>
      <c r="E50" s="20"/>
      <c r="F50" s="99"/>
      <c r="G50" s="80">
        <f>F50*D50</f>
        <v>0</v>
      </c>
    </row>
    <row r="51" spans="1:7" x14ac:dyDescent="0.2">
      <c r="A51" s="8"/>
      <c r="B51" s="9" t="s">
        <v>135</v>
      </c>
      <c r="C51" s="20" t="s">
        <v>7</v>
      </c>
      <c r="D51" s="21">
        <v>2</v>
      </c>
      <c r="E51" s="20"/>
      <c r="F51" s="99"/>
      <c r="G51" s="80">
        <f>F51*D51</f>
        <v>0</v>
      </c>
    </row>
    <row r="52" spans="1:7" ht="15" thickBot="1" x14ac:dyDescent="0.25">
      <c r="A52" s="94"/>
      <c r="B52" s="95" t="s">
        <v>39</v>
      </c>
      <c r="C52" s="96"/>
      <c r="D52" s="105"/>
      <c r="E52" s="96"/>
      <c r="F52" s="97"/>
      <c r="G52" s="98">
        <f>SUM(G39:G51)</f>
        <v>0</v>
      </c>
    </row>
    <row r="53" spans="1:7" x14ac:dyDescent="0.2">
      <c r="A53" s="8"/>
      <c r="B53" s="15"/>
      <c r="C53" s="20"/>
      <c r="D53" s="21"/>
      <c r="E53" s="20"/>
      <c r="F53" s="84"/>
      <c r="G53" s="83"/>
    </row>
    <row r="54" spans="1:7" x14ac:dyDescent="0.2">
      <c r="A54" s="8" t="s">
        <v>13</v>
      </c>
      <c r="B54" s="15" t="s">
        <v>23</v>
      </c>
      <c r="C54" s="20"/>
      <c r="D54" s="21"/>
      <c r="E54" s="20"/>
      <c r="F54" s="84"/>
      <c r="G54" s="83"/>
    </row>
    <row r="55" spans="1:7" x14ac:dyDescent="0.2">
      <c r="A55" s="24"/>
      <c r="B55" s="25" t="s">
        <v>72</v>
      </c>
      <c r="C55" s="20" t="s">
        <v>7</v>
      </c>
      <c r="D55" s="21">
        <v>4</v>
      </c>
      <c r="E55" s="20"/>
      <c r="F55" s="99"/>
      <c r="G55" s="80">
        <f t="shared" ref="G55:G60" si="1">F55*D55</f>
        <v>0</v>
      </c>
    </row>
    <row r="56" spans="1:7" x14ac:dyDescent="0.2">
      <c r="A56" s="24"/>
      <c r="B56" s="14" t="s">
        <v>107</v>
      </c>
      <c r="C56" s="20" t="s">
        <v>7</v>
      </c>
      <c r="D56" s="21">
        <v>0</v>
      </c>
      <c r="E56" s="20"/>
      <c r="F56" s="99"/>
      <c r="G56" s="80">
        <f t="shared" si="1"/>
        <v>0</v>
      </c>
    </row>
    <row r="57" spans="1:7" x14ac:dyDescent="0.2">
      <c r="A57" s="24"/>
      <c r="B57" s="14" t="s">
        <v>106</v>
      </c>
      <c r="C57" s="20" t="s">
        <v>7</v>
      </c>
      <c r="D57" s="21">
        <v>4</v>
      </c>
      <c r="E57" s="20"/>
      <c r="F57" s="99"/>
      <c r="G57" s="80">
        <f t="shared" si="1"/>
        <v>0</v>
      </c>
    </row>
    <row r="58" spans="1:7" x14ac:dyDescent="0.2">
      <c r="A58" s="24"/>
      <c r="B58" s="14" t="s">
        <v>118</v>
      </c>
      <c r="C58" s="20" t="s">
        <v>7</v>
      </c>
      <c r="D58" s="21">
        <v>8</v>
      </c>
      <c r="E58" s="20"/>
      <c r="F58" s="99"/>
      <c r="G58" s="80">
        <f t="shared" si="1"/>
        <v>0</v>
      </c>
    </row>
    <row r="59" spans="1:7" x14ac:dyDescent="0.2">
      <c r="A59" s="24"/>
      <c r="B59" s="14" t="s">
        <v>64</v>
      </c>
      <c r="C59" s="20" t="s">
        <v>7</v>
      </c>
      <c r="D59" s="21">
        <v>1</v>
      </c>
      <c r="E59" s="20"/>
      <c r="F59" s="99"/>
      <c r="G59" s="80">
        <f t="shared" si="1"/>
        <v>0</v>
      </c>
    </row>
    <row r="60" spans="1:7" x14ac:dyDescent="0.2">
      <c r="A60" s="24"/>
      <c r="B60" s="14" t="s">
        <v>119</v>
      </c>
      <c r="C60" s="20" t="s">
        <v>7</v>
      </c>
      <c r="D60" s="21">
        <v>2</v>
      </c>
      <c r="E60" s="20"/>
      <c r="F60" s="99"/>
      <c r="G60" s="80">
        <f t="shared" si="1"/>
        <v>0</v>
      </c>
    </row>
    <row r="61" spans="1:7" x14ac:dyDescent="0.2">
      <c r="A61" s="24"/>
      <c r="B61" s="14"/>
      <c r="C61" s="20"/>
      <c r="D61" s="21"/>
      <c r="E61" s="20"/>
      <c r="F61" s="99"/>
      <c r="G61" s="80"/>
    </row>
    <row r="62" spans="1:7" x14ac:dyDescent="0.2">
      <c r="A62" s="24"/>
      <c r="B62" s="15" t="s">
        <v>112</v>
      </c>
      <c r="C62" s="20"/>
      <c r="D62" s="21"/>
      <c r="E62" s="20"/>
      <c r="F62" s="99"/>
      <c r="G62" s="80"/>
    </row>
    <row r="63" spans="1:7" x14ac:dyDescent="0.2">
      <c r="A63" s="24"/>
      <c r="B63" s="9" t="s">
        <v>113</v>
      </c>
      <c r="C63" s="20" t="s">
        <v>7</v>
      </c>
      <c r="D63" s="21">
        <v>2</v>
      </c>
      <c r="E63" s="20"/>
      <c r="F63" s="99"/>
      <c r="G63" s="80">
        <f>F63*D63</f>
        <v>0</v>
      </c>
    </row>
    <row r="64" spans="1:7" x14ac:dyDescent="0.2">
      <c r="A64" s="24"/>
      <c r="B64" s="9" t="s">
        <v>65</v>
      </c>
      <c r="C64" s="20" t="s">
        <v>7</v>
      </c>
      <c r="D64" s="21">
        <v>4</v>
      </c>
      <c r="E64" s="20"/>
      <c r="F64" s="99"/>
      <c r="G64" s="80">
        <f>F64*D64</f>
        <v>0</v>
      </c>
    </row>
    <row r="65" spans="1:7" x14ac:dyDescent="0.2">
      <c r="A65" s="24"/>
      <c r="B65" s="14" t="s">
        <v>66</v>
      </c>
      <c r="C65" s="20" t="s">
        <v>7</v>
      </c>
      <c r="D65" s="21">
        <v>4</v>
      </c>
      <c r="E65" s="20"/>
      <c r="F65" s="99"/>
      <c r="G65" s="80">
        <f>F65*D65</f>
        <v>0</v>
      </c>
    </row>
    <row r="66" spans="1:7" x14ac:dyDescent="0.2">
      <c r="A66" s="24"/>
      <c r="B66" s="14" t="s">
        <v>67</v>
      </c>
      <c r="C66" s="20" t="s">
        <v>7</v>
      </c>
      <c r="D66" s="21"/>
      <c r="E66" s="20"/>
      <c r="F66" s="99"/>
      <c r="G66" s="80"/>
    </row>
    <row r="67" spans="1:7" x14ac:dyDescent="0.2">
      <c r="A67" s="24"/>
      <c r="B67" s="9" t="s">
        <v>68</v>
      </c>
      <c r="C67" s="20" t="s">
        <v>7</v>
      </c>
      <c r="D67" s="21">
        <v>8</v>
      </c>
      <c r="E67" s="20"/>
      <c r="F67" s="99"/>
      <c r="G67" s="80">
        <f>F67*D67</f>
        <v>0</v>
      </c>
    </row>
    <row r="68" spans="1:7" x14ac:dyDescent="0.2">
      <c r="A68" s="24"/>
      <c r="B68" s="14" t="s">
        <v>116</v>
      </c>
      <c r="C68" s="20" t="s">
        <v>7</v>
      </c>
      <c r="D68" s="106">
        <v>6</v>
      </c>
      <c r="E68" s="20"/>
      <c r="F68" s="84"/>
      <c r="G68" s="83">
        <f>F68*D68</f>
        <v>0</v>
      </c>
    </row>
    <row r="69" spans="1:7" x14ac:dyDescent="0.2">
      <c r="A69" s="17"/>
      <c r="B69" s="18" t="s">
        <v>33</v>
      </c>
      <c r="C69" s="19"/>
      <c r="D69" s="104">
        <f>SUM(D55:D59)</f>
        <v>17</v>
      </c>
      <c r="E69" s="19"/>
      <c r="F69" s="81"/>
      <c r="G69" s="82">
        <f>SUM(G55:G68)</f>
        <v>0</v>
      </c>
    </row>
    <row r="70" spans="1:7" x14ac:dyDescent="0.2">
      <c r="A70" s="24"/>
      <c r="B70" s="25"/>
      <c r="C70" s="20"/>
      <c r="D70" s="21"/>
      <c r="E70" s="20"/>
      <c r="F70" s="84"/>
      <c r="G70" s="83"/>
    </row>
    <row r="71" spans="1:7" x14ac:dyDescent="0.2">
      <c r="A71" s="8" t="s">
        <v>47</v>
      </c>
      <c r="B71" s="16" t="s">
        <v>54</v>
      </c>
      <c r="C71" s="20"/>
      <c r="D71" s="21"/>
      <c r="E71" s="20"/>
      <c r="F71" s="84"/>
      <c r="G71" s="83"/>
    </row>
    <row r="72" spans="1:7" x14ac:dyDescent="0.2">
      <c r="A72" s="24"/>
      <c r="B72" s="14"/>
      <c r="C72" s="20"/>
      <c r="D72" s="21"/>
      <c r="E72" s="20"/>
      <c r="F72" s="84"/>
      <c r="G72" s="83"/>
    </row>
    <row r="73" spans="1:7" x14ac:dyDescent="0.2">
      <c r="A73" s="8"/>
      <c r="B73" s="14" t="s">
        <v>29</v>
      </c>
      <c r="C73" s="20" t="s">
        <v>4</v>
      </c>
      <c r="D73" s="21">
        <v>20</v>
      </c>
      <c r="E73" s="20"/>
      <c r="F73" s="99"/>
      <c r="G73" s="80">
        <f>F73*D73</f>
        <v>0</v>
      </c>
    </row>
    <row r="74" spans="1:7" x14ac:dyDescent="0.2">
      <c r="A74" s="8"/>
      <c r="B74" s="14"/>
      <c r="C74" s="20"/>
      <c r="D74" s="21"/>
      <c r="E74" s="20"/>
      <c r="F74" s="99"/>
      <c r="G74" s="80">
        <f>F74*D74</f>
        <v>0</v>
      </c>
    </row>
    <row r="75" spans="1:7" x14ac:dyDescent="0.2">
      <c r="A75" s="8"/>
      <c r="B75" s="14" t="s">
        <v>30</v>
      </c>
      <c r="C75" s="20" t="s">
        <v>74</v>
      </c>
      <c r="D75" s="21"/>
      <c r="E75" s="20"/>
      <c r="F75" s="99"/>
      <c r="G75" s="80">
        <f>F75*D75</f>
        <v>0</v>
      </c>
    </row>
    <row r="76" spans="1:7" x14ac:dyDescent="0.2">
      <c r="A76" s="8"/>
      <c r="B76" s="14"/>
      <c r="C76" s="20"/>
      <c r="D76" s="21"/>
      <c r="E76" s="20"/>
      <c r="F76" s="99"/>
      <c r="G76" s="80">
        <f>F76*D76</f>
        <v>0</v>
      </c>
    </row>
    <row r="77" spans="1:7" x14ac:dyDescent="0.2">
      <c r="A77" s="8"/>
      <c r="B77" s="14" t="s">
        <v>70</v>
      </c>
      <c r="C77" s="20" t="s">
        <v>4</v>
      </c>
      <c r="D77" s="21">
        <v>4</v>
      </c>
      <c r="E77" s="20"/>
      <c r="F77" s="99"/>
      <c r="G77" s="80">
        <f>F77*D77</f>
        <v>0</v>
      </c>
    </row>
    <row r="78" spans="1:7" x14ac:dyDescent="0.2">
      <c r="A78" s="8"/>
      <c r="B78" s="14"/>
      <c r="C78" s="20"/>
      <c r="D78" s="21"/>
      <c r="E78" s="20"/>
      <c r="F78" s="84"/>
      <c r="G78" s="83"/>
    </row>
    <row r="79" spans="1:7" x14ac:dyDescent="0.2">
      <c r="A79" s="17"/>
      <c r="B79" s="18" t="s">
        <v>69</v>
      </c>
      <c r="C79" s="19"/>
      <c r="D79" s="104"/>
      <c r="E79" s="19"/>
      <c r="F79" s="81"/>
      <c r="G79" s="82">
        <f>SUM(G73:G78)</f>
        <v>0</v>
      </c>
    </row>
    <row r="80" spans="1:7" x14ac:dyDescent="0.2">
      <c r="A80" s="8"/>
      <c r="B80" s="14"/>
      <c r="C80" s="20"/>
      <c r="D80" s="21"/>
      <c r="E80" s="20"/>
      <c r="F80" s="84"/>
      <c r="G80" s="83"/>
    </row>
    <row r="81" spans="1:20" x14ac:dyDescent="0.2">
      <c r="A81" s="8" t="s">
        <v>48</v>
      </c>
      <c r="B81" s="15" t="s">
        <v>25</v>
      </c>
      <c r="C81" s="20"/>
      <c r="D81" s="21"/>
      <c r="E81" s="20"/>
      <c r="F81" s="84"/>
      <c r="G81" s="83"/>
    </row>
    <row r="82" spans="1:20" x14ac:dyDescent="0.2">
      <c r="A82" s="8"/>
      <c r="B82" s="14"/>
      <c r="C82" s="20"/>
      <c r="D82" s="21"/>
      <c r="E82" s="20"/>
      <c r="F82" s="84"/>
      <c r="G82" s="83"/>
    </row>
    <row r="83" spans="1:20" x14ac:dyDescent="0.2">
      <c r="A83" s="8" t="s">
        <v>49</v>
      </c>
      <c r="B83" s="16" t="s">
        <v>27</v>
      </c>
      <c r="C83" s="20"/>
      <c r="D83" s="21"/>
      <c r="E83" s="20"/>
      <c r="F83" s="84"/>
      <c r="G83" s="83"/>
    </row>
    <row r="84" spans="1:20" x14ac:dyDescent="0.2">
      <c r="A84" s="8"/>
      <c r="B84" s="14" t="s">
        <v>31</v>
      </c>
      <c r="C84" s="20" t="s">
        <v>7</v>
      </c>
      <c r="D84" s="21">
        <v>1</v>
      </c>
      <c r="E84" s="20"/>
      <c r="F84" s="99"/>
      <c r="G84" s="80">
        <f>F84*D84</f>
        <v>0</v>
      </c>
    </row>
    <row r="85" spans="1:20" x14ac:dyDescent="0.2">
      <c r="A85" s="8"/>
      <c r="B85" s="14" t="s">
        <v>32</v>
      </c>
      <c r="C85" s="20" t="s">
        <v>7</v>
      </c>
      <c r="D85" s="21">
        <v>1</v>
      </c>
      <c r="E85" s="20"/>
      <c r="F85" s="99"/>
      <c r="G85" s="80">
        <f>F85*D85</f>
        <v>0</v>
      </c>
    </row>
    <row r="86" spans="1:20" x14ac:dyDescent="0.2">
      <c r="A86" s="8"/>
      <c r="B86" s="14" t="s">
        <v>38</v>
      </c>
      <c r="C86" s="20" t="s">
        <v>74</v>
      </c>
      <c r="D86" s="21">
        <v>0</v>
      </c>
      <c r="E86" s="20"/>
      <c r="F86" s="99"/>
      <c r="G86" s="80">
        <f>F86*D86</f>
        <v>0</v>
      </c>
    </row>
    <row r="87" spans="1:20" x14ac:dyDescent="0.2">
      <c r="A87" s="8" t="s">
        <v>50</v>
      </c>
      <c r="B87" s="16" t="s">
        <v>26</v>
      </c>
      <c r="C87" s="20" t="s">
        <v>7</v>
      </c>
      <c r="D87" s="21">
        <v>3</v>
      </c>
      <c r="E87" s="20"/>
      <c r="F87" s="99"/>
      <c r="G87" s="80">
        <f>F87*D87</f>
        <v>0</v>
      </c>
    </row>
    <row r="88" spans="1:20" x14ac:dyDescent="0.2">
      <c r="A88" s="8"/>
      <c r="B88" s="14"/>
      <c r="C88" s="20"/>
      <c r="D88" s="21"/>
      <c r="E88" s="20"/>
      <c r="F88" s="84"/>
      <c r="G88" s="83"/>
    </row>
    <row r="89" spans="1:20" x14ac:dyDescent="0.2">
      <c r="A89" s="17"/>
      <c r="B89" s="18" t="s">
        <v>51</v>
      </c>
      <c r="C89" s="19"/>
      <c r="D89" s="104"/>
      <c r="E89" s="19"/>
      <c r="F89" s="81"/>
      <c r="G89" s="82">
        <f>SUM(G84:G87)</f>
        <v>0</v>
      </c>
    </row>
    <row r="90" spans="1:20" x14ac:dyDescent="0.2">
      <c r="A90" s="24"/>
      <c r="B90" s="9"/>
      <c r="C90" s="10"/>
      <c r="D90" s="11"/>
      <c r="E90" s="10"/>
      <c r="F90" s="99"/>
      <c r="G90" s="80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</row>
    <row r="91" spans="1:20" x14ac:dyDescent="0.2">
      <c r="A91" s="8" t="s">
        <v>71</v>
      </c>
      <c r="B91" s="15" t="s">
        <v>19</v>
      </c>
      <c r="C91" s="20"/>
      <c r="D91" s="21"/>
      <c r="E91" s="20"/>
      <c r="F91" s="84"/>
      <c r="G91" s="8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</row>
    <row r="92" spans="1:20" x14ac:dyDescent="0.2">
      <c r="A92" s="8"/>
      <c r="B92" s="14"/>
      <c r="C92" s="20"/>
      <c r="D92" s="21"/>
      <c r="E92" s="20"/>
      <c r="F92" s="84"/>
      <c r="G92" s="8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</row>
    <row r="93" spans="1:20" x14ac:dyDescent="0.2">
      <c r="A93" s="8" t="s">
        <v>102</v>
      </c>
      <c r="B93" s="16" t="s">
        <v>34</v>
      </c>
      <c r="C93" s="20" t="s">
        <v>3</v>
      </c>
      <c r="D93" s="21">
        <v>1</v>
      </c>
      <c r="E93" s="20"/>
      <c r="F93" s="99"/>
      <c r="G93" s="80">
        <f>F93*D93</f>
        <v>0</v>
      </c>
    </row>
    <row r="94" spans="1:20" x14ac:dyDescent="0.2">
      <c r="A94" s="8" t="s">
        <v>103</v>
      </c>
      <c r="B94" s="16" t="s">
        <v>35</v>
      </c>
      <c r="C94" s="20" t="s">
        <v>3</v>
      </c>
      <c r="D94" s="21">
        <v>1</v>
      </c>
      <c r="E94" s="20"/>
      <c r="F94" s="99"/>
      <c r="G94" s="80">
        <f>F94*D94</f>
        <v>0</v>
      </c>
      <c r="N94" s="63"/>
      <c r="O94" s="63"/>
      <c r="P94" s="63"/>
      <c r="Q94" s="63"/>
      <c r="R94" s="63"/>
      <c r="S94" s="63"/>
      <c r="T94" s="63"/>
    </row>
    <row r="95" spans="1:20" x14ac:dyDescent="0.2">
      <c r="A95" s="8"/>
      <c r="B95" s="16"/>
      <c r="C95" s="20"/>
      <c r="D95" s="21"/>
      <c r="E95" s="20"/>
      <c r="F95" s="84"/>
      <c r="G95" s="83">
        <f>F95*D95</f>
        <v>0</v>
      </c>
      <c r="N95" s="63"/>
      <c r="O95" s="63"/>
      <c r="P95" s="63"/>
      <c r="Q95" s="63"/>
      <c r="R95" s="63"/>
      <c r="S95" s="63"/>
      <c r="T95" s="63"/>
    </row>
    <row r="96" spans="1:20" x14ac:dyDescent="0.2">
      <c r="A96" s="8"/>
      <c r="B96" s="14"/>
      <c r="C96" s="20"/>
      <c r="D96" s="21"/>
      <c r="E96" s="20"/>
      <c r="F96" s="84"/>
      <c r="G96" s="83"/>
      <c r="N96" s="63"/>
      <c r="O96" s="63"/>
      <c r="P96" s="63"/>
      <c r="Q96" s="63"/>
      <c r="R96" s="63"/>
      <c r="S96" s="63"/>
      <c r="T96" s="63"/>
    </row>
    <row r="97" spans="1:21" x14ac:dyDescent="0.2">
      <c r="A97" s="17"/>
      <c r="B97" s="18" t="s">
        <v>104</v>
      </c>
      <c r="C97" s="19"/>
      <c r="D97" s="104"/>
      <c r="E97" s="19"/>
      <c r="F97" s="81"/>
      <c r="G97" s="82">
        <f>SUM(G93:G96)</f>
        <v>0</v>
      </c>
      <c r="N97" s="63"/>
      <c r="O97" s="63"/>
      <c r="P97" s="63"/>
      <c r="Q97" s="63"/>
      <c r="R97" s="63"/>
      <c r="S97" s="63"/>
      <c r="T97" s="63"/>
    </row>
    <row r="98" spans="1:21" ht="15" thickBot="1" x14ac:dyDescent="0.25">
      <c r="A98" s="94"/>
      <c r="B98" s="95" t="s">
        <v>76</v>
      </c>
      <c r="C98" s="96"/>
      <c r="D98" s="105"/>
      <c r="E98" s="96"/>
      <c r="F98" s="97"/>
      <c r="G98" s="98">
        <f>G97+G89+G79+G69+G52+G35+G31+G17</f>
        <v>0</v>
      </c>
      <c r="N98" s="63"/>
      <c r="O98" s="30"/>
      <c r="P98" s="11"/>
      <c r="Q98" s="11"/>
      <c r="R98" s="62"/>
      <c r="S98" s="62"/>
      <c r="T98" s="63"/>
    </row>
    <row r="99" spans="1:21" s="70" customFormat="1" x14ac:dyDescent="0.2">
      <c r="A99" s="8"/>
      <c r="B99" s="77"/>
      <c r="C99" s="21"/>
      <c r="D99" s="107"/>
      <c r="E99" s="20"/>
      <c r="F99" s="85"/>
      <c r="G99" s="90"/>
      <c r="O99" s="71"/>
      <c r="P99" s="42"/>
      <c r="Q99" s="42"/>
      <c r="R99" s="72"/>
      <c r="S99" s="72"/>
    </row>
    <row r="100" spans="1:21" s="63" customFormat="1" x14ac:dyDescent="0.2">
      <c r="A100" s="8" t="s">
        <v>78</v>
      </c>
      <c r="B100" s="28" t="s">
        <v>77</v>
      </c>
      <c r="C100" s="21"/>
      <c r="D100" s="107"/>
      <c r="E100" s="20"/>
      <c r="F100" s="85"/>
      <c r="G100" s="90"/>
      <c r="O100" s="30"/>
      <c r="P100" s="11"/>
      <c r="Q100" s="11"/>
      <c r="R100" s="62"/>
      <c r="S100" s="62"/>
    </row>
    <row r="101" spans="1:21" s="63" customFormat="1" x14ac:dyDescent="0.2">
      <c r="A101" s="8"/>
      <c r="B101" s="77"/>
      <c r="C101" s="21"/>
      <c r="D101" s="107"/>
      <c r="E101" s="20"/>
      <c r="F101" s="85"/>
      <c r="G101" s="90"/>
      <c r="O101" s="30"/>
      <c r="P101" s="11"/>
      <c r="Q101" s="11"/>
      <c r="R101" s="62"/>
      <c r="S101" s="62"/>
    </row>
    <row r="102" spans="1:21" s="63" customFormat="1" x14ac:dyDescent="0.2">
      <c r="A102" s="8" t="s">
        <v>79</v>
      </c>
      <c r="B102" s="15" t="s">
        <v>14</v>
      </c>
      <c r="C102" s="10"/>
      <c r="D102" s="11"/>
      <c r="E102" s="10"/>
      <c r="F102" s="99"/>
      <c r="G102" s="80"/>
      <c r="O102" s="30"/>
      <c r="P102" s="11"/>
      <c r="Q102" s="11"/>
      <c r="R102" s="62"/>
      <c r="S102" s="62"/>
    </row>
    <row r="103" spans="1:21" s="63" customFormat="1" x14ac:dyDescent="0.2">
      <c r="A103" s="8"/>
      <c r="B103" s="16"/>
      <c r="C103" s="10"/>
      <c r="D103" s="11"/>
      <c r="E103" s="10"/>
      <c r="F103" s="99"/>
      <c r="G103" s="80"/>
      <c r="O103" s="30"/>
      <c r="P103" s="11"/>
      <c r="Q103" s="11"/>
      <c r="R103" s="62"/>
      <c r="S103" s="62"/>
    </row>
    <row r="104" spans="1:21" s="63" customFormat="1" x14ac:dyDescent="0.2">
      <c r="A104" s="8" t="s">
        <v>85</v>
      </c>
      <c r="B104" s="14" t="s">
        <v>36</v>
      </c>
      <c r="C104" s="10" t="s">
        <v>6</v>
      </c>
      <c r="D104" s="11"/>
      <c r="E104" s="10"/>
      <c r="F104" s="99"/>
      <c r="G104" s="80"/>
      <c r="O104" s="30"/>
      <c r="P104" s="11"/>
      <c r="Q104" s="11"/>
      <c r="R104" s="62"/>
      <c r="S104" s="62"/>
    </row>
    <row r="105" spans="1:21" s="63" customFormat="1" x14ac:dyDescent="0.2">
      <c r="A105" s="8" t="s">
        <v>86</v>
      </c>
      <c r="B105" s="14" t="s">
        <v>15</v>
      </c>
      <c r="C105" s="10" t="s">
        <v>6</v>
      </c>
      <c r="D105" s="11"/>
      <c r="E105" s="10"/>
      <c r="F105" s="99"/>
      <c r="G105" s="80"/>
      <c r="O105" s="30"/>
      <c r="P105" s="11"/>
      <c r="Q105" s="11"/>
      <c r="R105" s="62"/>
      <c r="S105" s="62"/>
    </row>
    <row r="106" spans="1:21" s="63" customFormat="1" x14ac:dyDescent="0.2">
      <c r="A106" s="8"/>
      <c r="B106" s="14"/>
      <c r="C106" s="10"/>
      <c r="D106" s="11"/>
      <c r="E106" s="10"/>
      <c r="F106" s="99"/>
      <c r="G106" s="80"/>
      <c r="O106" s="30"/>
      <c r="P106" s="11"/>
      <c r="Q106" s="11"/>
      <c r="R106" s="62"/>
      <c r="S106" s="62"/>
    </row>
    <row r="107" spans="1:21" s="63" customFormat="1" x14ac:dyDescent="0.2">
      <c r="A107" s="17"/>
      <c r="B107" s="18" t="s">
        <v>87</v>
      </c>
      <c r="C107" s="19"/>
      <c r="D107" s="104"/>
      <c r="E107" s="19"/>
      <c r="F107" s="81"/>
      <c r="G107" s="82">
        <f>SUM(G104:G106)</f>
        <v>0</v>
      </c>
      <c r="O107" s="30"/>
      <c r="P107" s="11"/>
      <c r="Q107" s="11"/>
      <c r="R107" s="62"/>
      <c r="S107" s="62"/>
    </row>
    <row r="108" spans="1:21" x14ac:dyDescent="0.2">
      <c r="A108" s="8" t="s">
        <v>80</v>
      </c>
      <c r="B108" s="67" t="s">
        <v>110</v>
      </c>
      <c r="C108" s="20"/>
      <c r="D108" s="107"/>
      <c r="E108" s="20"/>
      <c r="F108" s="84"/>
      <c r="G108" s="83"/>
      <c r="I108" s="63"/>
      <c r="J108" s="63"/>
      <c r="K108" s="63"/>
      <c r="L108" s="63"/>
      <c r="M108" s="63"/>
      <c r="N108" s="63"/>
      <c r="O108" s="66"/>
      <c r="P108" s="11"/>
      <c r="Q108" s="11"/>
      <c r="R108" s="62"/>
      <c r="S108" s="62"/>
      <c r="T108" s="63"/>
      <c r="U108" s="63"/>
    </row>
    <row r="109" spans="1:21" x14ac:dyDescent="0.2">
      <c r="A109" s="8"/>
      <c r="B109" s="67"/>
      <c r="C109" s="20"/>
      <c r="D109" s="107"/>
      <c r="E109" s="20"/>
      <c r="F109" s="84"/>
      <c r="G109" s="83"/>
      <c r="I109" s="63"/>
      <c r="J109" s="63"/>
      <c r="K109" s="63"/>
      <c r="L109" s="63"/>
      <c r="M109" s="63"/>
      <c r="N109" s="63"/>
      <c r="O109" s="65"/>
      <c r="P109" s="11"/>
      <c r="Q109" s="11"/>
      <c r="R109" s="62"/>
      <c r="S109" s="62"/>
      <c r="T109" s="63"/>
      <c r="U109" s="63"/>
    </row>
    <row r="110" spans="1:21" x14ac:dyDescent="0.2">
      <c r="A110" s="8" t="s">
        <v>88</v>
      </c>
      <c r="B110" s="67" t="s">
        <v>89</v>
      </c>
      <c r="C110" s="20" t="s">
        <v>74</v>
      </c>
      <c r="D110" s="107"/>
      <c r="E110" s="20"/>
      <c r="F110" s="84"/>
      <c r="G110" s="83"/>
      <c r="I110" s="63"/>
      <c r="J110" s="63"/>
      <c r="K110" s="63"/>
      <c r="L110" s="63"/>
      <c r="M110" s="63"/>
      <c r="N110" s="63"/>
      <c r="O110" s="65"/>
      <c r="P110" s="11"/>
      <c r="Q110" s="11"/>
      <c r="R110" s="62"/>
      <c r="S110" s="62"/>
      <c r="T110" s="63"/>
      <c r="U110" s="63"/>
    </row>
    <row r="111" spans="1:21" x14ac:dyDescent="0.2">
      <c r="A111" s="8" t="s">
        <v>90</v>
      </c>
      <c r="B111" s="67" t="s">
        <v>111</v>
      </c>
      <c r="C111" s="20" t="s">
        <v>74</v>
      </c>
      <c r="D111" s="107"/>
      <c r="E111" s="20"/>
      <c r="F111" s="99"/>
      <c r="G111" s="80"/>
      <c r="I111" s="63"/>
      <c r="J111" s="63"/>
      <c r="K111" s="63"/>
      <c r="L111" s="63"/>
      <c r="M111" s="63"/>
      <c r="N111" s="63"/>
      <c r="O111" s="65"/>
      <c r="P111" s="11"/>
      <c r="Q111" s="11"/>
      <c r="R111" s="62"/>
      <c r="S111" s="62"/>
      <c r="T111" s="63"/>
      <c r="U111" s="63"/>
    </row>
    <row r="112" spans="1:21" x14ac:dyDescent="0.2">
      <c r="A112" s="8"/>
      <c r="B112" s="67"/>
      <c r="C112" s="20"/>
      <c r="D112" s="107"/>
      <c r="E112" s="20"/>
      <c r="F112" s="99"/>
      <c r="G112" s="80"/>
      <c r="I112" s="63"/>
      <c r="J112" s="63"/>
      <c r="K112" s="63"/>
      <c r="L112" s="63"/>
      <c r="M112" s="63"/>
      <c r="N112" s="63"/>
      <c r="O112" s="65"/>
      <c r="P112" s="11"/>
      <c r="Q112" s="11"/>
      <c r="R112" s="62"/>
      <c r="S112" s="62"/>
      <c r="T112" s="63"/>
      <c r="U112" s="63"/>
    </row>
    <row r="113" spans="1:21" x14ac:dyDescent="0.2">
      <c r="A113" s="8" t="s">
        <v>81</v>
      </c>
      <c r="B113" s="67" t="s">
        <v>95</v>
      </c>
      <c r="C113" s="20"/>
      <c r="D113" s="107"/>
      <c r="E113" s="20"/>
      <c r="F113" s="84"/>
      <c r="G113" s="8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</row>
    <row r="114" spans="1:21" x14ac:dyDescent="0.2">
      <c r="A114" s="8"/>
      <c r="B114" s="67"/>
      <c r="C114" s="20"/>
      <c r="D114" s="107"/>
      <c r="E114" s="20"/>
      <c r="F114" s="84"/>
      <c r="G114" s="8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</row>
    <row r="115" spans="1:21" x14ac:dyDescent="0.2">
      <c r="A115" s="32" t="s">
        <v>91</v>
      </c>
      <c r="B115" s="33" t="s">
        <v>96</v>
      </c>
      <c r="C115" s="37"/>
      <c r="D115" s="108"/>
      <c r="E115" s="10"/>
      <c r="F115" s="99"/>
      <c r="G115" s="80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</row>
    <row r="116" spans="1:21" x14ac:dyDescent="0.2">
      <c r="A116" s="32"/>
      <c r="B116" s="36" t="s">
        <v>132</v>
      </c>
      <c r="C116" s="37" t="s">
        <v>4</v>
      </c>
      <c r="D116" s="108">
        <v>80</v>
      </c>
      <c r="E116" s="10"/>
      <c r="F116" s="99"/>
      <c r="G116" s="80">
        <f>F116*D116</f>
        <v>0</v>
      </c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</row>
    <row r="117" spans="1:21" x14ac:dyDescent="0.2">
      <c r="A117" s="32"/>
      <c r="B117" s="35"/>
      <c r="C117" s="20"/>
      <c r="D117" s="108"/>
      <c r="E117" s="10"/>
      <c r="F117" s="99"/>
      <c r="G117" s="80"/>
      <c r="I117" s="63"/>
      <c r="J117" s="63"/>
      <c r="K117" s="63"/>
      <c r="L117" s="63"/>
      <c r="M117" s="63"/>
      <c r="N117" s="63"/>
      <c r="O117" s="63"/>
      <c r="P117" s="63"/>
    </row>
    <row r="118" spans="1:21" x14ac:dyDescent="0.2">
      <c r="A118" s="32" t="s">
        <v>92</v>
      </c>
      <c r="B118" s="79" t="s">
        <v>97</v>
      </c>
      <c r="C118" s="20" t="s">
        <v>6</v>
      </c>
      <c r="D118" s="108"/>
      <c r="E118" s="10"/>
      <c r="F118" s="99"/>
      <c r="G118" s="80">
        <f>F118*D118</f>
        <v>0</v>
      </c>
      <c r="I118" s="63"/>
      <c r="J118" s="63"/>
      <c r="K118" s="63"/>
      <c r="L118" s="63"/>
      <c r="M118" s="63"/>
      <c r="N118" s="63"/>
      <c r="O118" s="63"/>
      <c r="P118" s="63"/>
    </row>
    <row r="119" spans="1:21" x14ac:dyDescent="0.2">
      <c r="A119" s="34"/>
      <c r="B119" s="35"/>
      <c r="C119" s="20"/>
      <c r="D119" s="108"/>
      <c r="E119" s="10"/>
      <c r="F119" s="99"/>
      <c r="G119" s="80"/>
    </row>
    <row r="120" spans="1:21" x14ac:dyDescent="0.2">
      <c r="A120" s="32" t="s">
        <v>99</v>
      </c>
      <c r="B120" s="79" t="s">
        <v>98</v>
      </c>
      <c r="C120" s="20" t="s">
        <v>3</v>
      </c>
      <c r="D120" s="108">
        <v>1</v>
      </c>
      <c r="E120" s="10"/>
      <c r="F120" s="99"/>
      <c r="G120" s="80">
        <f>F120*D120</f>
        <v>0</v>
      </c>
    </row>
    <row r="121" spans="1:21" x14ac:dyDescent="0.2">
      <c r="A121" s="8"/>
      <c r="B121" s="33"/>
      <c r="C121" s="37"/>
      <c r="D121" s="108"/>
      <c r="E121" s="10"/>
      <c r="F121" s="99"/>
      <c r="G121" s="80"/>
    </row>
    <row r="122" spans="1:21" x14ac:dyDescent="0.2">
      <c r="A122" s="17"/>
      <c r="B122" s="31" t="s">
        <v>93</v>
      </c>
      <c r="C122" s="19"/>
      <c r="D122" s="104"/>
      <c r="E122" s="19"/>
      <c r="F122" s="81"/>
      <c r="G122" s="86">
        <f>SUM(G115:G121)</f>
        <v>0</v>
      </c>
    </row>
    <row r="123" spans="1:21" x14ac:dyDescent="0.2">
      <c r="A123" s="8"/>
      <c r="B123" s="14"/>
      <c r="C123" s="20"/>
      <c r="D123" s="107"/>
      <c r="E123" s="20"/>
      <c r="F123" s="84"/>
      <c r="G123" s="83"/>
    </row>
    <row r="124" spans="1:21" x14ac:dyDescent="0.2">
      <c r="A124" s="27" t="s">
        <v>82</v>
      </c>
      <c r="B124" s="91" t="s">
        <v>120</v>
      </c>
      <c r="C124" s="20"/>
      <c r="D124" s="107"/>
      <c r="E124" s="20"/>
      <c r="F124" s="87"/>
      <c r="G124" s="88"/>
    </row>
    <row r="125" spans="1:21" x14ac:dyDescent="0.2">
      <c r="A125" s="27"/>
      <c r="B125" s="91"/>
      <c r="C125" s="20"/>
      <c r="D125" s="107"/>
      <c r="E125" s="20"/>
      <c r="F125" s="87"/>
      <c r="G125" s="88"/>
    </row>
    <row r="126" spans="1:21" x14ac:dyDescent="0.2">
      <c r="A126" s="34"/>
      <c r="B126" s="36" t="s">
        <v>121</v>
      </c>
      <c r="C126" s="37" t="s">
        <v>3</v>
      </c>
      <c r="D126" s="108">
        <v>2</v>
      </c>
      <c r="E126" s="10"/>
      <c r="F126" s="99"/>
      <c r="G126" s="80">
        <f>F126*D126</f>
        <v>0</v>
      </c>
      <c r="H126" s="63"/>
      <c r="I126" s="63"/>
      <c r="J126" s="62"/>
      <c r="K126" s="63"/>
      <c r="L126" s="63"/>
      <c r="M126" s="63"/>
      <c r="N126" s="63"/>
      <c r="O126" s="66"/>
      <c r="P126" s="11"/>
      <c r="Q126" s="11"/>
      <c r="R126" s="62"/>
      <c r="S126" s="62"/>
    </row>
    <row r="127" spans="1:21" x14ac:dyDescent="0.2">
      <c r="A127" s="100"/>
      <c r="B127" s="78" t="s">
        <v>122</v>
      </c>
      <c r="C127" s="10" t="s">
        <v>4</v>
      </c>
      <c r="D127" s="101">
        <v>30</v>
      </c>
      <c r="E127" s="10"/>
      <c r="F127" s="102"/>
      <c r="G127" s="102">
        <f t="shared" ref="G127:G133" si="2">F127*D127</f>
        <v>0</v>
      </c>
    </row>
    <row r="128" spans="1:21" x14ac:dyDescent="0.2">
      <c r="A128" s="100"/>
      <c r="B128" s="78" t="s">
        <v>125</v>
      </c>
      <c r="C128" s="10" t="s">
        <v>3</v>
      </c>
      <c r="D128" s="101">
        <v>1</v>
      </c>
      <c r="E128" s="10"/>
      <c r="F128" s="102"/>
      <c r="G128" s="102">
        <f t="shared" si="2"/>
        <v>0</v>
      </c>
    </row>
    <row r="129" spans="1:19" x14ac:dyDescent="0.2">
      <c r="A129" s="100"/>
      <c r="B129" s="78" t="s">
        <v>128</v>
      </c>
      <c r="C129" s="10" t="s">
        <v>7</v>
      </c>
      <c r="D129" s="101">
        <v>4</v>
      </c>
      <c r="E129" s="10"/>
      <c r="F129" s="102"/>
      <c r="G129" s="102">
        <f t="shared" si="2"/>
        <v>0</v>
      </c>
    </row>
    <row r="130" spans="1:19" x14ac:dyDescent="0.2">
      <c r="A130" s="100"/>
      <c r="B130" s="78" t="s">
        <v>127</v>
      </c>
      <c r="C130" s="10" t="s">
        <v>7</v>
      </c>
      <c r="D130" s="101">
        <v>4</v>
      </c>
      <c r="E130" s="10"/>
      <c r="F130" s="102"/>
      <c r="G130" s="102">
        <f t="shared" si="2"/>
        <v>0</v>
      </c>
    </row>
    <row r="131" spans="1:19" x14ac:dyDescent="0.2">
      <c r="A131" s="100"/>
      <c r="B131" s="78" t="s">
        <v>123</v>
      </c>
      <c r="C131" s="10" t="s">
        <v>4</v>
      </c>
      <c r="D131" s="101">
        <v>100</v>
      </c>
      <c r="E131" s="10"/>
      <c r="F131" s="102"/>
      <c r="G131" s="102">
        <f t="shared" si="2"/>
        <v>0</v>
      </c>
    </row>
    <row r="132" spans="1:19" x14ac:dyDescent="0.2">
      <c r="A132" s="100"/>
      <c r="B132" s="78" t="s">
        <v>124</v>
      </c>
      <c r="C132" s="10" t="s">
        <v>7</v>
      </c>
      <c r="D132" s="101">
        <v>4</v>
      </c>
      <c r="E132" s="10"/>
      <c r="F132" s="102"/>
      <c r="G132" s="102">
        <f t="shared" si="2"/>
        <v>0</v>
      </c>
    </row>
    <row r="133" spans="1:19" x14ac:dyDescent="0.2">
      <c r="A133" s="100"/>
      <c r="B133" s="78" t="s">
        <v>126</v>
      </c>
      <c r="C133" s="10" t="s">
        <v>7</v>
      </c>
      <c r="D133" s="101">
        <v>4</v>
      </c>
      <c r="E133" s="10"/>
      <c r="F133" s="102"/>
      <c r="G133" s="102">
        <f t="shared" si="2"/>
        <v>0</v>
      </c>
    </row>
    <row r="134" spans="1:19" x14ac:dyDescent="0.2">
      <c r="A134" s="34"/>
      <c r="B134" s="36"/>
      <c r="C134" s="37"/>
      <c r="D134" s="108">
        <v>0</v>
      </c>
      <c r="E134" s="10"/>
      <c r="F134" s="99"/>
      <c r="G134" s="80">
        <f>F134*D134</f>
        <v>0</v>
      </c>
      <c r="H134" s="63"/>
      <c r="I134" s="63"/>
      <c r="J134" s="62"/>
      <c r="K134" s="63"/>
      <c r="L134" s="63"/>
      <c r="M134" s="63"/>
      <c r="N134" s="63"/>
      <c r="O134" s="66"/>
      <c r="P134" s="11"/>
      <c r="Q134" s="11"/>
      <c r="R134" s="62"/>
      <c r="S134" s="62"/>
    </row>
    <row r="135" spans="1:19" x14ac:dyDescent="0.2">
      <c r="A135" s="34"/>
      <c r="B135" s="36" t="s">
        <v>101</v>
      </c>
      <c r="C135" s="37" t="s">
        <v>3</v>
      </c>
      <c r="D135" s="108">
        <v>2</v>
      </c>
      <c r="E135" s="10"/>
      <c r="F135" s="99"/>
      <c r="G135" s="80">
        <f>F135*D135</f>
        <v>0</v>
      </c>
      <c r="H135" s="63"/>
      <c r="I135" s="63"/>
      <c r="J135" s="62"/>
      <c r="K135" s="63"/>
      <c r="L135" s="63"/>
      <c r="M135" s="63"/>
      <c r="N135" s="63"/>
      <c r="O135" s="66"/>
      <c r="P135" s="11"/>
      <c r="Q135" s="11"/>
      <c r="R135" s="62"/>
      <c r="S135" s="62"/>
    </row>
    <row r="136" spans="1:19" x14ac:dyDescent="0.2">
      <c r="A136" s="39"/>
      <c r="B136" s="40"/>
      <c r="C136" s="41"/>
      <c r="D136" s="75"/>
      <c r="E136" s="109"/>
      <c r="F136" s="89"/>
      <c r="G136" s="80"/>
      <c r="H136" s="63"/>
      <c r="I136" s="63"/>
      <c r="J136" s="63"/>
      <c r="K136" s="62"/>
      <c r="L136" s="63"/>
      <c r="M136" s="63"/>
      <c r="N136" s="63"/>
      <c r="O136" s="64"/>
      <c r="P136" s="11"/>
      <c r="Q136" s="11"/>
      <c r="R136" s="62"/>
      <c r="S136" s="62"/>
    </row>
    <row r="137" spans="1:19" x14ac:dyDescent="0.2">
      <c r="A137" s="17"/>
      <c r="B137" s="31" t="s">
        <v>100</v>
      </c>
      <c r="C137" s="19"/>
      <c r="D137" s="104"/>
      <c r="E137" s="19"/>
      <c r="F137" s="81"/>
      <c r="G137" s="86">
        <f>SUM(G126:G136)</f>
        <v>0</v>
      </c>
      <c r="H137" s="63"/>
      <c r="I137" s="63"/>
      <c r="J137" s="63"/>
      <c r="K137" s="63"/>
      <c r="L137" s="63"/>
      <c r="M137" s="63"/>
      <c r="N137" s="63"/>
      <c r="O137" s="65"/>
      <c r="P137" s="21"/>
      <c r="Q137" s="11"/>
      <c r="R137" s="62"/>
      <c r="S137" s="62"/>
    </row>
    <row r="138" spans="1:19" x14ac:dyDescent="0.2">
      <c r="A138" s="38"/>
      <c r="B138" s="28"/>
      <c r="C138" s="10"/>
      <c r="D138" s="11"/>
      <c r="E138" s="10"/>
      <c r="F138" s="99"/>
      <c r="G138" s="80"/>
    </row>
    <row r="139" spans="1:19" x14ac:dyDescent="0.2">
      <c r="A139" s="38" t="s">
        <v>114</v>
      </c>
      <c r="B139" s="28" t="s">
        <v>19</v>
      </c>
      <c r="C139" s="10" t="s">
        <v>3</v>
      </c>
      <c r="D139" s="11">
        <v>1</v>
      </c>
      <c r="E139" s="10"/>
      <c r="F139" s="99"/>
      <c r="G139" s="80">
        <f>F139*D139</f>
        <v>0</v>
      </c>
    </row>
    <row r="140" spans="1:19" x14ac:dyDescent="0.2">
      <c r="A140" s="38"/>
      <c r="B140" s="78" t="s">
        <v>34</v>
      </c>
      <c r="C140" s="10"/>
      <c r="D140" s="11"/>
      <c r="E140" s="10"/>
      <c r="F140" s="99"/>
      <c r="G140" s="80"/>
    </row>
    <row r="141" spans="1:19" x14ac:dyDescent="0.2">
      <c r="A141" s="38"/>
      <c r="B141" s="78" t="s">
        <v>94</v>
      </c>
      <c r="C141" s="10"/>
      <c r="D141" s="11"/>
      <c r="E141" s="10"/>
      <c r="F141" s="99"/>
      <c r="G141" s="80"/>
    </row>
    <row r="142" spans="1:19" x14ac:dyDescent="0.2">
      <c r="A142" s="38"/>
      <c r="B142" s="28"/>
      <c r="C142" s="10"/>
      <c r="D142" s="11"/>
      <c r="E142" s="10"/>
      <c r="F142" s="99"/>
      <c r="G142" s="80"/>
    </row>
    <row r="143" spans="1:19" x14ac:dyDescent="0.2">
      <c r="A143" s="17"/>
      <c r="B143" s="31" t="s">
        <v>115</v>
      </c>
      <c r="C143" s="19"/>
      <c r="D143" s="104"/>
      <c r="E143" s="19"/>
      <c r="F143" s="81"/>
      <c r="G143" s="82">
        <f>G139</f>
        <v>0</v>
      </c>
    </row>
    <row r="144" spans="1:19" s="73" customFormat="1" x14ac:dyDescent="0.2">
      <c r="A144" s="17"/>
      <c r="B144" s="31" t="s">
        <v>83</v>
      </c>
      <c r="C144" s="19"/>
      <c r="D144" s="104"/>
      <c r="E144" s="19"/>
      <c r="F144" s="81"/>
      <c r="G144" s="82">
        <f>G143+G137+G122+G107</f>
        <v>0</v>
      </c>
      <c r="O144" s="74"/>
      <c r="P144" s="75"/>
      <c r="Q144" s="75"/>
      <c r="R144" s="76"/>
      <c r="S144" s="76"/>
    </row>
    <row r="145" spans="1:21" s="63" customFormat="1" x14ac:dyDescent="0.2">
      <c r="A145" s="92"/>
      <c r="B145" s="18"/>
      <c r="C145" s="19"/>
      <c r="D145" s="69"/>
      <c r="E145" s="19"/>
      <c r="F145" s="81"/>
      <c r="G145" s="82"/>
      <c r="O145" s="30"/>
      <c r="P145" s="11"/>
      <c r="Q145" s="11"/>
      <c r="R145" s="62"/>
      <c r="S145" s="62"/>
    </row>
    <row r="146" spans="1:21" x14ac:dyDescent="0.2">
      <c r="A146" s="92"/>
      <c r="B146" s="68" t="s">
        <v>84</v>
      </c>
      <c r="C146" s="19"/>
      <c r="D146" s="69"/>
      <c r="E146" s="19"/>
      <c r="F146" s="111"/>
      <c r="G146" s="93">
        <f>G144+G98</f>
        <v>0</v>
      </c>
      <c r="I146" s="63"/>
      <c r="J146" s="63"/>
      <c r="K146" s="63"/>
      <c r="L146" s="63"/>
      <c r="M146" s="63"/>
      <c r="N146" s="63"/>
      <c r="O146" s="66"/>
      <c r="P146" s="21"/>
      <c r="Q146" s="11"/>
      <c r="R146" s="62"/>
      <c r="S146" s="62"/>
      <c r="T146" s="63"/>
      <c r="U146" s="63"/>
    </row>
    <row r="147" spans="1:21" x14ac:dyDescent="0.2">
      <c r="A147" s="8"/>
      <c r="B147" s="16"/>
      <c r="C147" s="20"/>
      <c r="D147" s="21"/>
      <c r="E147" s="20"/>
      <c r="F147" s="112"/>
      <c r="G147" s="22"/>
      <c r="I147" s="63"/>
      <c r="J147" s="63"/>
      <c r="K147" s="63"/>
      <c r="L147" s="63"/>
      <c r="M147" s="63"/>
      <c r="N147" s="63"/>
      <c r="O147" s="66"/>
      <c r="P147" s="21"/>
      <c r="Q147" s="11"/>
      <c r="R147" s="62"/>
      <c r="S147" s="62"/>
      <c r="T147" s="63"/>
      <c r="U147" s="63"/>
    </row>
    <row r="148" spans="1:21" x14ac:dyDescent="0.2">
      <c r="A148" s="24"/>
      <c r="B148" s="44"/>
      <c r="C148" s="20"/>
      <c r="D148" s="21"/>
      <c r="E148" s="20"/>
      <c r="F148" s="113" t="s">
        <v>108</v>
      </c>
      <c r="G148" s="60">
        <f>G146*20/100</f>
        <v>0</v>
      </c>
      <c r="N148" s="63"/>
      <c r="O148" s="63"/>
      <c r="P148" s="63"/>
      <c r="Q148" s="63"/>
      <c r="R148" s="63"/>
      <c r="S148" s="63"/>
      <c r="T148" s="63"/>
    </row>
    <row r="149" spans="1:21" x14ac:dyDescent="0.2">
      <c r="A149" s="24"/>
      <c r="B149" s="44"/>
      <c r="C149" s="20"/>
      <c r="D149" s="21"/>
      <c r="E149" s="20"/>
      <c r="F149" s="112"/>
      <c r="G149" s="26"/>
    </row>
    <row r="150" spans="1:21" x14ac:dyDescent="0.2">
      <c r="A150" s="24"/>
      <c r="B150" s="43"/>
      <c r="C150" s="20"/>
      <c r="D150" s="21"/>
      <c r="E150" s="20"/>
      <c r="F150" s="114" t="s">
        <v>5</v>
      </c>
      <c r="G150" s="59">
        <f>G146+G148</f>
        <v>0</v>
      </c>
    </row>
    <row r="151" spans="1:21" x14ac:dyDescent="0.2">
      <c r="A151" s="29"/>
      <c r="B151" s="58"/>
      <c r="C151" s="20"/>
      <c r="D151" s="21"/>
      <c r="E151" s="20"/>
      <c r="F151" s="114"/>
      <c r="G151" s="26"/>
    </row>
    <row r="152" spans="1:21" x14ac:dyDescent="0.2">
      <c r="A152" s="24"/>
      <c r="B152" s="43"/>
      <c r="C152" s="20"/>
      <c r="D152" s="21"/>
      <c r="E152" s="20"/>
      <c r="F152" s="114"/>
      <c r="G152" s="26"/>
    </row>
    <row r="153" spans="1:21" ht="12" customHeight="1" x14ac:dyDescent="0.2">
      <c r="B153" s="13"/>
      <c r="C153" s="13"/>
    </row>
  </sheetData>
  <phoneticPr fontId="0" type="noConversion"/>
  <printOptions horizontalCentered="1" verticalCentered="1"/>
  <pageMargins left="0" right="0" top="0" bottom="0" header="0" footer="0"/>
  <pageSetup paperSize="9" fitToHeight="12" orientation="portrait"/>
  <headerFooter alignWithMargins="0"/>
  <rowBreaks count="2" manualBreakCount="2">
    <brk id="52" max="5" man="1"/>
    <brk id="98" max="5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 gymnase</vt:lpstr>
      <vt:lpstr>'Estim gymnase'!Impression_des_titres</vt:lpstr>
      <vt:lpstr>'Estim gymnase'!Zone_d_impression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 Màs</dc:creator>
  <cp:lastModifiedBy>Microsoft Office User</cp:lastModifiedBy>
  <cp:lastPrinted>2019-03-13T08:40:16Z</cp:lastPrinted>
  <dcterms:created xsi:type="dcterms:W3CDTF">2000-10-05T16:34:13Z</dcterms:created>
  <dcterms:modified xsi:type="dcterms:W3CDTF">2021-03-22T10:47:54Z</dcterms:modified>
</cp:coreProperties>
</file>